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esktop\会計資料\"/>
    </mc:Choice>
  </mc:AlternateContent>
  <xr:revisionPtr revIDLastSave="0" documentId="13_ncr:1_{13F6DC3C-8945-4D94-B342-EA7C465C632A}" xr6:coauthVersionLast="47" xr6:coauthVersionMax="47" xr10:uidLastSave="{00000000-0000-0000-0000-000000000000}"/>
  <bookViews>
    <workbookView xWindow="380" yWindow="260" windowWidth="18820" windowHeight="9940" xr2:uid="{91F85E97-F419-48DD-8AFE-0A40E2068067}"/>
  </bookViews>
  <sheets>
    <sheet name="活動計算書" sheetId="6" r:id="rId1"/>
    <sheet name="貸借対照表" sheetId="3" r:id="rId2"/>
    <sheet name="計算書類の注記" sheetId="5" r:id="rId3"/>
    <sheet name="財産目録" sheetId="7" r:id="rId4"/>
  </sheets>
  <definedNames>
    <definedName name="_xlnm.Print_Area" localSheetId="0">活動計算書!$A$1:$M$67</definedName>
    <definedName name="_xlnm.Print_Area" localSheetId="3">財産目録!$A$1:$O$41</definedName>
    <definedName name="_xlnm.Print_Area" localSheetId="1">貸借対照表!$A$1:$L$39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34" i="7" l="1"/>
  <c r="L32" i="7"/>
  <c r="N36" i="7" s="1"/>
  <c r="L23" i="7"/>
  <c r="L20" i="7"/>
  <c r="N25" i="7" s="1"/>
  <c r="L63" i="6"/>
  <c r="H54" i="6"/>
  <c r="J58" i="6" s="1"/>
  <c r="J59" i="6" s="1"/>
  <c r="H36" i="6"/>
  <c r="J42" i="6" s="1"/>
  <c r="J43" i="6" s="1"/>
  <c r="L60" i="6" s="1"/>
  <c r="J25" i="6"/>
  <c r="H21" i="6"/>
  <c r="H20" i="6"/>
  <c r="J22" i="6" s="1"/>
  <c r="H17" i="6"/>
  <c r="J18" i="6" s="1"/>
  <c r="J15" i="6"/>
  <c r="J11" i="6"/>
  <c r="N37" i="7" l="1"/>
  <c r="L26" i="6"/>
  <c r="L62" i="6" l="1"/>
  <c r="L64" i="6" s="1"/>
  <c r="H62" i="6"/>
  <c r="H19" i="5" l="1"/>
  <c r="F19" i="5"/>
  <c r="E19" i="5"/>
  <c r="H15" i="5"/>
  <c r="K33" i="3" l="1"/>
  <c r="K22" i="3"/>
  <c r="C22" i="3"/>
  <c r="C15" i="3"/>
  <c r="I14" i="3"/>
  <c r="I13" i="3"/>
  <c r="K17" i="3" s="1"/>
  <c r="K25" i="3" s="1"/>
  <c r="K36" i="3" s="1"/>
  <c r="C12" i="3"/>
  <c r="E17" i="3" s="1"/>
  <c r="E36" i="3" s="1"/>
  <c r="I10" i="3"/>
</calcChain>
</file>

<file path=xl/sharedStrings.xml><?xml version="1.0" encoding="utf-8"?>
<sst xmlns="http://schemas.openxmlformats.org/spreadsheetml/2006/main" count="191" uniqueCount="172">
  <si>
    <t xml:space="preserve"> ２０１９年度 特定非営利活動法人に係る事業会計　貸借対照表</t>
    <rPh sb="20" eb="22">
      <t>ジギョウ</t>
    </rPh>
    <phoneticPr fontId="2"/>
  </si>
  <si>
    <t xml:space="preserve"> 　　　特定非営利活動法人</t>
    <phoneticPr fontId="2"/>
  </si>
  <si>
    <t>（ 単位 ： 円 ）</t>
    <rPh sb="2" eb="4">
      <t>タンイ</t>
    </rPh>
    <rPh sb="7" eb="8">
      <t>エン</t>
    </rPh>
    <phoneticPr fontId="3"/>
  </si>
  <si>
    <t xml:space="preserve">  　　　クラーク博士別れの地・久蔵の里普及促進会</t>
    <phoneticPr fontId="2"/>
  </si>
  <si>
    <t>資　　産　　の　　部　</t>
    <rPh sb="0" eb="1">
      <t>シ</t>
    </rPh>
    <rPh sb="3" eb="4">
      <t>サン</t>
    </rPh>
    <rPh sb="9" eb="10">
      <t>ブ</t>
    </rPh>
    <phoneticPr fontId="3"/>
  </si>
  <si>
    <t>負 債 及び 正 味 財 産 の 部</t>
    <rPh sb="0" eb="1">
      <t>フ</t>
    </rPh>
    <rPh sb="2" eb="3">
      <t>サイ</t>
    </rPh>
    <rPh sb="4" eb="5">
      <t>オヨ</t>
    </rPh>
    <rPh sb="7" eb="8">
      <t>タダシ</t>
    </rPh>
    <rPh sb="9" eb="10">
      <t>アジ</t>
    </rPh>
    <rPh sb="11" eb="12">
      <t>ザイ</t>
    </rPh>
    <rPh sb="13" eb="14">
      <t>サン</t>
    </rPh>
    <rPh sb="17" eb="18">
      <t>ブ</t>
    </rPh>
    <phoneticPr fontId="3"/>
  </si>
  <si>
    <t>科　　目</t>
    <rPh sb="0" eb="1">
      <t>カ</t>
    </rPh>
    <rPh sb="3" eb="4">
      <t>メ</t>
    </rPh>
    <phoneticPr fontId="3"/>
  </si>
  <si>
    <t>金　額</t>
    <rPh sb="0" eb="1">
      <t>キン</t>
    </rPh>
    <rPh sb="2" eb="3">
      <t>ガク</t>
    </rPh>
    <phoneticPr fontId="3"/>
  </si>
  <si>
    <t>合計金額</t>
    <rPh sb="0" eb="1">
      <t>ゴウ</t>
    </rPh>
    <rPh sb="1" eb="2">
      <t>ケイ</t>
    </rPh>
    <rPh sb="2" eb="3">
      <t>キン</t>
    </rPh>
    <rPh sb="3" eb="4">
      <t>ガク</t>
    </rPh>
    <phoneticPr fontId="3"/>
  </si>
  <si>
    <t>Ⅰ　資 産  の　部</t>
    <rPh sb="9" eb="10">
      <t>ブ</t>
    </rPh>
    <phoneticPr fontId="3"/>
  </si>
  <si>
    <t>Ⅱ　負 債  の　部</t>
    <rPh sb="2" eb="3">
      <t>フ</t>
    </rPh>
    <rPh sb="9" eb="10">
      <t>ブ</t>
    </rPh>
    <phoneticPr fontId="3"/>
  </si>
  <si>
    <t xml:space="preserve">  1 流 動 資 産</t>
    <rPh sb="4" eb="5">
      <t>リュウ</t>
    </rPh>
    <rPh sb="6" eb="7">
      <t>ドウ</t>
    </rPh>
    <rPh sb="8" eb="9">
      <t>シ</t>
    </rPh>
    <rPh sb="10" eb="11">
      <t>サン</t>
    </rPh>
    <phoneticPr fontId="3"/>
  </si>
  <si>
    <t xml:space="preserve">  1 流 動 負 債</t>
    <rPh sb="4" eb="5">
      <t>リュウ</t>
    </rPh>
    <rPh sb="6" eb="7">
      <t>ドウ</t>
    </rPh>
    <rPh sb="8" eb="9">
      <t>フ</t>
    </rPh>
    <rPh sb="10" eb="11">
      <t>サイ</t>
    </rPh>
    <phoneticPr fontId="3"/>
  </si>
  <si>
    <t xml:space="preserve"> 現　　　金</t>
    <rPh sb="1" eb="2">
      <t>ウツツ</t>
    </rPh>
    <rPh sb="5" eb="6">
      <t>キン</t>
    </rPh>
    <phoneticPr fontId="3"/>
  </si>
  <si>
    <t xml:space="preserve"> 未　払　金</t>
    <rPh sb="1" eb="2">
      <t>ミ</t>
    </rPh>
    <rPh sb="3" eb="4">
      <t>フツ</t>
    </rPh>
    <rPh sb="5" eb="6">
      <t>キン</t>
    </rPh>
    <phoneticPr fontId="3"/>
  </si>
  <si>
    <t xml:space="preserve"> 預　　　金</t>
    <rPh sb="1" eb="2">
      <t>アズカリ</t>
    </rPh>
    <rPh sb="5" eb="6">
      <t>カネ</t>
    </rPh>
    <phoneticPr fontId="3"/>
  </si>
  <si>
    <t xml:space="preserve"> 未払法人税等</t>
    <rPh sb="1" eb="3">
      <t>ミハラ</t>
    </rPh>
    <rPh sb="3" eb="6">
      <t>ホウジンゼイ</t>
    </rPh>
    <rPh sb="6" eb="7">
      <t>トウ</t>
    </rPh>
    <phoneticPr fontId="3"/>
  </si>
  <si>
    <t xml:space="preserve"> 未  収  金</t>
    <rPh sb="1" eb="2">
      <t>ミ</t>
    </rPh>
    <rPh sb="4" eb="5">
      <t>オサム</t>
    </rPh>
    <rPh sb="7" eb="8">
      <t>キン</t>
    </rPh>
    <phoneticPr fontId="3"/>
  </si>
  <si>
    <t xml:space="preserve"> 前 払 費 用</t>
    <rPh sb="1" eb="2">
      <t>マエ</t>
    </rPh>
    <rPh sb="3" eb="4">
      <t>フツ</t>
    </rPh>
    <rPh sb="5" eb="6">
      <t>ヒ</t>
    </rPh>
    <rPh sb="7" eb="8">
      <t>ヨウ</t>
    </rPh>
    <phoneticPr fontId="3"/>
  </si>
  <si>
    <t xml:space="preserve"> 預　り　金</t>
    <rPh sb="1" eb="2">
      <t>アズ</t>
    </rPh>
    <rPh sb="5" eb="6">
      <t>キン</t>
    </rPh>
    <phoneticPr fontId="3"/>
  </si>
  <si>
    <t xml:space="preserve"> 仮   払   金</t>
    <rPh sb="1" eb="2">
      <t>カリ</t>
    </rPh>
    <rPh sb="5" eb="6">
      <t>フツ</t>
    </rPh>
    <rPh sb="9" eb="10">
      <t>キン</t>
    </rPh>
    <phoneticPr fontId="3"/>
  </si>
  <si>
    <t xml:space="preserve">  2 固 定 資 産</t>
    <rPh sb="4" eb="5">
      <t>カタ</t>
    </rPh>
    <rPh sb="8" eb="9">
      <t>シ</t>
    </rPh>
    <rPh sb="10" eb="11">
      <t>サン</t>
    </rPh>
    <phoneticPr fontId="3"/>
  </si>
  <si>
    <t xml:space="preserve">  2 固 定 負 債</t>
    <rPh sb="4" eb="5">
      <t>カタ</t>
    </rPh>
    <phoneticPr fontId="3"/>
  </si>
  <si>
    <t xml:space="preserve"> 什 器 備 品</t>
    <rPh sb="1" eb="2">
      <t>シゲル</t>
    </rPh>
    <rPh sb="3" eb="4">
      <t>ウツワ</t>
    </rPh>
    <rPh sb="5" eb="6">
      <t>ビ</t>
    </rPh>
    <rPh sb="7" eb="8">
      <t>ヒン</t>
    </rPh>
    <phoneticPr fontId="3"/>
  </si>
  <si>
    <t xml:space="preserve"> 敷　　　　 金</t>
    <rPh sb="1" eb="2">
      <t>シ</t>
    </rPh>
    <rPh sb="7" eb="8">
      <t>カネ</t>
    </rPh>
    <phoneticPr fontId="3"/>
  </si>
  <si>
    <t>前期繰越正味財産</t>
    <rPh sb="4" eb="6">
      <t>ショウミ</t>
    </rPh>
    <rPh sb="6" eb="8">
      <t>ザイサン</t>
    </rPh>
    <phoneticPr fontId="3"/>
  </si>
  <si>
    <t>当期正味財産増減額</t>
    <rPh sb="0" eb="2">
      <t>トウキ</t>
    </rPh>
    <rPh sb="2" eb="4">
      <t>ショウミ</t>
    </rPh>
    <rPh sb="4" eb="6">
      <t>ザイサン</t>
    </rPh>
    <rPh sb="6" eb="9">
      <t>ゾウゲンガク</t>
    </rPh>
    <phoneticPr fontId="3"/>
  </si>
  <si>
    <t>正 味 財 産 合 計</t>
    <rPh sb="8" eb="9">
      <t>ゴウ</t>
    </rPh>
    <rPh sb="10" eb="11">
      <t>ケイ</t>
    </rPh>
    <phoneticPr fontId="2"/>
  </si>
  <si>
    <t>資　産　合　計</t>
    <rPh sb="0" eb="1">
      <t>シ</t>
    </rPh>
    <rPh sb="2" eb="3">
      <t>サン</t>
    </rPh>
    <rPh sb="4" eb="5">
      <t>ゴウ</t>
    </rPh>
    <rPh sb="6" eb="7">
      <t>ケイ</t>
    </rPh>
    <phoneticPr fontId="3"/>
  </si>
  <si>
    <t>負債及び正味財産</t>
    <rPh sb="0" eb="1">
      <t>フ</t>
    </rPh>
    <rPh sb="1" eb="2">
      <t>サイ</t>
    </rPh>
    <rPh sb="2" eb="3">
      <t>オヨ</t>
    </rPh>
    <rPh sb="4" eb="6">
      <t>ショウミ</t>
    </rPh>
    <rPh sb="6" eb="8">
      <t>ザイサン</t>
    </rPh>
    <phoneticPr fontId="3"/>
  </si>
  <si>
    <t>合　　　　計</t>
    <rPh sb="0" eb="1">
      <t>ゴウ</t>
    </rPh>
    <rPh sb="5" eb="6">
      <t>ケイ</t>
    </rPh>
    <phoneticPr fontId="3"/>
  </si>
  <si>
    <t>※その他の事業に係わる貸借対照表については、2019年度は事業を実施していないため記載省略します。</t>
    <rPh sb="11" eb="16">
      <t>タイシャクタイショウヒョウ</t>
    </rPh>
    <phoneticPr fontId="2"/>
  </si>
  <si>
    <t>　 ⑴ 有形固定資産</t>
    <rPh sb="4" eb="5">
      <t>アリ</t>
    </rPh>
    <rPh sb="5" eb="6">
      <t>カタチ</t>
    </rPh>
    <rPh sb="6" eb="7">
      <t>カタ</t>
    </rPh>
    <rPh sb="8" eb="9">
      <t>シ</t>
    </rPh>
    <rPh sb="9" eb="10">
      <t>サン</t>
    </rPh>
    <phoneticPr fontId="3"/>
  </si>
  <si>
    <r>
      <t>2020</t>
    </r>
    <r>
      <rPr>
        <sz val="9"/>
        <rFont val="ＭＳ 明朝"/>
        <family val="1"/>
        <charset val="128"/>
      </rPr>
      <t>年3月31日現在</t>
    </r>
    <rPh sb="4" eb="5">
      <t>ネン</t>
    </rPh>
    <rPh sb="6" eb="7">
      <t>ガツ</t>
    </rPh>
    <rPh sb="9" eb="10">
      <t>ヒ</t>
    </rPh>
    <rPh sb="10" eb="12">
      <t>ゲンザイ</t>
    </rPh>
    <phoneticPr fontId="3"/>
  </si>
  <si>
    <t>未 払 消 費 税</t>
    <rPh sb="0" eb="1">
      <t>ミ</t>
    </rPh>
    <rPh sb="2" eb="3">
      <t>バライ</t>
    </rPh>
    <rPh sb="4" eb="5">
      <t>ショウ</t>
    </rPh>
    <rPh sb="6" eb="7">
      <t>ヒ</t>
    </rPh>
    <rPh sb="8" eb="9">
      <t>ゼイ</t>
    </rPh>
    <phoneticPr fontId="3"/>
  </si>
  <si>
    <t xml:space="preserve"> 仮　受　金 </t>
    <rPh sb="1" eb="2">
      <t>カリ</t>
    </rPh>
    <rPh sb="3" eb="4">
      <t>ウケ</t>
    </rPh>
    <rPh sb="5" eb="6">
      <t>キン</t>
    </rPh>
    <phoneticPr fontId="3"/>
  </si>
  <si>
    <t xml:space="preserve"> 前 受 会 費</t>
    <rPh sb="1" eb="2">
      <t>マエ</t>
    </rPh>
    <rPh sb="3" eb="4">
      <t>ウケ</t>
    </rPh>
    <rPh sb="5" eb="6">
      <t>カイ</t>
    </rPh>
    <rPh sb="7" eb="8">
      <t>ヒ</t>
    </rPh>
    <phoneticPr fontId="3"/>
  </si>
  <si>
    <t xml:space="preserve">  流 動 資 産 合  計</t>
    <rPh sb="6" eb="7">
      <t>シ</t>
    </rPh>
    <rPh sb="10" eb="11">
      <t>ゴウ</t>
    </rPh>
    <rPh sb="13" eb="14">
      <t>ケイ</t>
    </rPh>
    <phoneticPr fontId="2"/>
  </si>
  <si>
    <t xml:space="preserve">  流 動 負 債 合  計</t>
    <rPh sb="10" eb="11">
      <t>ゴウ</t>
    </rPh>
    <rPh sb="13" eb="14">
      <t>ケイ</t>
    </rPh>
    <phoneticPr fontId="2"/>
  </si>
  <si>
    <t xml:space="preserve"> 車 両 運 搬 具</t>
    <rPh sb="1" eb="2">
      <t>クルマ</t>
    </rPh>
    <rPh sb="3" eb="4">
      <t>リョウ</t>
    </rPh>
    <rPh sb="5" eb="6">
      <t>ウン</t>
    </rPh>
    <rPh sb="7" eb="8">
      <t>ハコ</t>
    </rPh>
    <rPh sb="9" eb="10">
      <t>グ</t>
    </rPh>
    <phoneticPr fontId="3"/>
  </si>
  <si>
    <t xml:space="preserve">  固 定 負 債 合 計</t>
    <rPh sb="2" eb="3">
      <t>カタ</t>
    </rPh>
    <rPh sb="6" eb="7">
      <t>フ</t>
    </rPh>
    <rPh sb="10" eb="11">
      <t>ゴウ</t>
    </rPh>
    <rPh sb="12" eb="13">
      <t>ケイ</t>
    </rPh>
    <phoneticPr fontId="2"/>
  </si>
  <si>
    <t xml:space="preserve">   負　債　合　計</t>
    <rPh sb="7" eb="8">
      <t>ゴウ</t>
    </rPh>
    <rPh sb="9" eb="10">
      <t>ケイ</t>
    </rPh>
    <phoneticPr fontId="2"/>
  </si>
  <si>
    <t>Ⅲ 正 味 財 産 の 部</t>
    <rPh sb="2" eb="3">
      <t>タダシ</t>
    </rPh>
    <rPh sb="4" eb="5">
      <t>アジ</t>
    </rPh>
    <rPh sb="6" eb="7">
      <t>ザイ</t>
    </rPh>
    <rPh sb="8" eb="9">
      <t>サン</t>
    </rPh>
    <rPh sb="12" eb="13">
      <t>ブ</t>
    </rPh>
    <phoneticPr fontId="3"/>
  </si>
  <si>
    <t xml:space="preserve">  固 定 資 産 合  計</t>
    <rPh sb="2" eb="3">
      <t>カタ</t>
    </rPh>
    <rPh sb="6" eb="7">
      <t>シ</t>
    </rPh>
    <rPh sb="10" eb="11">
      <t>ゴウ</t>
    </rPh>
    <rPh sb="13" eb="14">
      <t>ケイ</t>
    </rPh>
    <phoneticPr fontId="2"/>
  </si>
  <si>
    <t xml:space="preserve"> 　⑵ 無形固定資産</t>
    <rPh sb="4" eb="6">
      <t>ムケイ</t>
    </rPh>
    <rPh sb="6" eb="8">
      <t>コテイ</t>
    </rPh>
    <rPh sb="8" eb="10">
      <t>シサン</t>
    </rPh>
    <phoneticPr fontId="3"/>
  </si>
  <si>
    <t xml:space="preserve"> 　⑶ 投資その他の資産</t>
    <rPh sb="4" eb="6">
      <t>トウシ</t>
    </rPh>
    <rPh sb="8" eb="9">
      <t>タ</t>
    </rPh>
    <rPh sb="10" eb="12">
      <t>シサン</t>
    </rPh>
    <phoneticPr fontId="3"/>
  </si>
  <si>
    <t xml:space="preserve"> 　投資その他の資産計</t>
    <rPh sb="2" eb="4">
      <t>トウシ</t>
    </rPh>
    <rPh sb="6" eb="7">
      <t>タ</t>
    </rPh>
    <rPh sb="8" eb="10">
      <t>シサン</t>
    </rPh>
    <rPh sb="10" eb="11">
      <t>ケイ</t>
    </rPh>
    <phoneticPr fontId="3"/>
  </si>
  <si>
    <t>　　　アンビシャス基金預金特定資産</t>
    <rPh sb="9" eb="11">
      <t>キキン</t>
    </rPh>
    <rPh sb="11" eb="13">
      <t>ヨキン</t>
    </rPh>
    <rPh sb="13" eb="17">
      <t>トクテイシサン</t>
    </rPh>
    <phoneticPr fontId="2"/>
  </si>
  <si>
    <t>１．</t>
  </si>
  <si>
    <t>重要な会計方針</t>
  </si>
  <si>
    <t>　　</t>
    <phoneticPr fontId="3"/>
  </si>
  <si>
    <t>２．</t>
    <phoneticPr fontId="3"/>
  </si>
  <si>
    <t>使途等が制約された寄附金等の内訳</t>
    <rPh sb="2" eb="3">
      <t>トウ</t>
    </rPh>
    <rPh sb="11" eb="12">
      <t>キン</t>
    </rPh>
    <phoneticPr fontId="3"/>
  </si>
  <si>
    <t>使途等が制約された寄附金等の内訳（正味財産の増減及び残高の状況）は以下の通りです。</t>
    <rPh sb="2" eb="3">
      <t>トウ</t>
    </rPh>
    <rPh sb="11" eb="12">
      <t>キン</t>
    </rPh>
    <rPh sb="17" eb="19">
      <t>ショウミ</t>
    </rPh>
    <rPh sb="19" eb="21">
      <t>ザイサン</t>
    </rPh>
    <rPh sb="22" eb="24">
      <t>ゾウゲン</t>
    </rPh>
    <rPh sb="24" eb="25">
      <t>オヨ</t>
    </rPh>
    <rPh sb="26" eb="28">
      <t>ザンダカ</t>
    </rPh>
    <rPh sb="29" eb="31">
      <t>ジョウキョウ</t>
    </rPh>
    <phoneticPr fontId="3"/>
  </si>
  <si>
    <t>（単位：円）</t>
    <rPh sb="1" eb="3">
      <t>タンイ</t>
    </rPh>
    <rPh sb="4" eb="5">
      <t>エン</t>
    </rPh>
    <phoneticPr fontId="3"/>
  </si>
  <si>
    <t>内容</t>
    <rPh sb="0" eb="2">
      <t>ナイヨウ</t>
    </rPh>
    <phoneticPr fontId="3"/>
  </si>
  <si>
    <t>期首残高</t>
    <rPh sb="0" eb="2">
      <t>キシュ</t>
    </rPh>
    <rPh sb="2" eb="4">
      <t>ザンダカ</t>
    </rPh>
    <phoneticPr fontId="3"/>
  </si>
  <si>
    <t>当期増加額</t>
    <rPh sb="0" eb="2">
      <t>トウキ</t>
    </rPh>
    <rPh sb="2" eb="4">
      <t>ゾウカ</t>
    </rPh>
    <rPh sb="4" eb="5">
      <t>ガク</t>
    </rPh>
    <phoneticPr fontId="3"/>
  </si>
  <si>
    <t>当期減少額</t>
    <rPh sb="0" eb="2">
      <t>トウキ</t>
    </rPh>
    <rPh sb="2" eb="4">
      <t>ゲンショウ</t>
    </rPh>
    <rPh sb="4" eb="5">
      <t>ガク</t>
    </rPh>
    <phoneticPr fontId="3"/>
  </si>
  <si>
    <t>期末残高</t>
    <rPh sb="0" eb="2">
      <t>キマツ</t>
    </rPh>
    <rPh sb="2" eb="4">
      <t>ザンダカ</t>
    </rPh>
    <phoneticPr fontId="3"/>
  </si>
  <si>
    <t>備考</t>
    <rPh sb="0" eb="2">
      <t>ビコウ</t>
    </rPh>
    <phoneticPr fontId="3"/>
  </si>
  <si>
    <t>アンビシャス基金事業</t>
    <rPh sb="6" eb="8">
      <t>キキン</t>
    </rPh>
    <rPh sb="8" eb="10">
      <t>ジギョウ</t>
    </rPh>
    <phoneticPr fontId="3"/>
  </si>
  <si>
    <t>クラーク像建立及び久蔵の里開発事業のためのアンビシャス基金</t>
    <rPh sb="15" eb="17">
      <t>ジギョウ</t>
    </rPh>
    <rPh sb="27" eb="29">
      <t>キキン</t>
    </rPh>
    <phoneticPr fontId="3"/>
  </si>
  <si>
    <t>合計</t>
    <rPh sb="0" eb="2">
      <t>ゴウケイ</t>
    </rPh>
    <phoneticPr fontId="3"/>
  </si>
  <si>
    <t>計算書類の注記</t>
    <rPh sb="0" eb="2">
      <t>ケイサン</t>
    </rPh>
    <rPh sb="2" eb="4">
      <t>ショルイ</t>
    </rPh>
    <rPh sb="5" eb="7">
      <t>チュウキ</t>
    </rPh>
    <phoneticPr fontId="3"/>
  </si>
  <si>
    <t>されています。</t>
  </si>
  <si>
    <t>当法人の正味財産は936,122円ですが、そのうち407,000円は、下記のように使途が特定</t>
    <rPh sb="44" eb="46">
      <t>トクテイ</t>
    </rPh>
    <phoneticPr fontId="3"/>
  </si>
  <si>
    <t>計算書類の作成は、NPO法人会計基準（2010年７月20日　2017年12月12日最終改正　NPO法人</t>
    <rPh sb="0" eb="2">
      <t>ケイサン</t>
    </rPh>
    <rPh sb="2" eb="4">
      <t>ショルイ</t>
    </rPh>
    <rPh sb="23" eb="24">
      <t>ネン</t>
    </rPh>
    <rPh sb="25" eb="26">
      <t>ガツ</t>
    </rPh>
    <rPh sb="28" eb="29">
      <t>ニチ</t>
    </rPh>
    <rPh sb="41" eb="43">
      <t>サイシュウ</t>
    </rPh>
    <rPh sb="43" eb="45">
      <t>カイセイ</t>
    </rPh>
    <phoneticPr fontId="3"/>
  </si>
  <si>
    <t>会計基準協議会）によっています。</t>
    <phoneticPr fontId="2"/>
  </si>
  <si>
    <t>したがって使途が制約されていない正味財産は529,122円です。</t>
    <phoneticPr fontId="3"/>
  </si>
  <si>
    <t>２０１９年度　特定非営利活動法人に係る事業活動計算書</t>
    <phoneticPr fontId="2"/>
  </si>
  <si>
    <t>2019年4月1日 ～  2020年3月31日 まで</t>
    <rPh sb="4" eb="5">
      <t>ネン</t>
    </rPh>
    <rPh sb="6" eb="7">
      <t>ツキ</t>
    </rPh>
    <rPh sb="8" eb="9">
      <t>ヒ</t>
    </rPh>
    <phoneticPr fontId="3"/>
  </si>
  <si>
    <t>　　　　　特定非営利活動法人</t>
    <rPh sb="5" eb="7">
      <t>トクテイ</t>
    </rPh>
    <rPh sb="7" eb="10">
      <t>ヒエイリ</t>
    </rPh>
    <rPh sb="10" eb="12">
      <t>カツドウ</t>
    </rPh>
    <rPh sb="12" eb="14">
      <t>ホウジン</t>
    </rPh>
    <phoneticPr fontId="2"/>
  </si>
  <si>
    <t xml:space="preserve"> 　　　　クラーク博士別れの地・久蔵の里普及促進会</t>
    <rPh sb="9" eb="11">
      <t>ハカセ</t>
    </rPh>
    <rPh sb="11" eb="12">
      <t>ワカ</t>
    </rPh>
    <rPh sb="14" eb="15">
      <t>チ</t>
    </rPh>
    <rPh sb="16" eb="18">
      <t>キュウゾウ</t>
    </rPh>
    <rPh sb="19" eb="20">
      <t>サト</t>
    </rPh>
    <rPh sb="20" eb="22">
      <t>フキュウ</t>
    </rPh>
    <rPh sb="22" eb="24">
      <t>ソクシン</t>
    </rPh>
    <rPh sb="24" eb="25">
      <t>カイ</t>
    </rPh>
    <phoneticPr fontId="2"/>
  </si>
  <si>
    <t>科　　　　　　　　目</t>
    <rPh sb="0" eb="1">
      <t>カ</t>
    </rPh>
    <rPh sb="9" eb="10">
      <t>メ</t>
    </rPh>
    <phoneticPr fontId="2"/>
  </si>
  <si>
    <r>
      <t xml:space="preserve">　　金 　額    </t>
    </r>
    <r>
      <rPr>
        <sz val="10"/>
        <rFont val="ＭＳ 明朝"/>
        <family val="1"/>
        <charset val="128"/>
      </rPr>
      <t>（単位:円）</t>
    </r>
    <rPh sb="2" eb="3">
      <t>キン</t>
    </rPh>
    <rPh sb="5" eb="6">
      <t>ガク</t>
    </rPh>
    <phoneticPr fontId="2"/>
  </si>
  <si>
    <t>Ⅰ</t>
    <phoneticPr fontId="2"/>
  </si>
  <si>
    <t xml:space="preserve"> 経 常 収 益</t>
    <rPh sb="1" eb="2">
      <t>キョウ</t>
    </rPh>
    <rPh sb="3" eb="4">
      <t>ツネ</t>
    </rPh>
    <rPh sb="5" eb="6">
      <t>オサム</t>
    </rPh>
    <rPh sb="7" eb="8">
      <t>エキ</t>
    </rPh>
    <phoneticPr fontId="2"/>
  </si>
  <si>
    <t xml:space="preserve"> 受取会費</t>
    <rPh sb="1" eb="3">
      <t>ウケトリ</t>
    </rPh>
    <rPh sb="3" eb="5">
      <t>カイヒ</t>
    </rPh>
    <phoneticPr fontId="2"/>
  </si>
  <si>
    <t>　正会員 受取会費　　　（ 228 名 ）</t>
    <rPh sb="1" eb="4">
      <t>セイカイイン</t>
    </rPh>
    <rPh sb="5" eb="7">
      <t>ウケトリ</t>
    </rPh>
    <rPh sb="7" eb="9">
      <t>カイヒ</t>
    </rPh>
    <rPh sb="18" eb="19">
      <t>メイ</t>
    </rPh>
    <phoneticPr fontId="2"/>
  </si>
  <si>
    <t>　賛助会員 受取会費  　 （ 14 口 ）</t>
    <rPh sb="1" eb="3">
      <t>サンジョ</t>
    </rPh>
    <rPh sb="3" eb="5">
      <t>カイイン</t>
    </rPh>
    <rPh sb="6" eb="8">
      <t>ウケトリ</t>
    </rPh>
    <rPh sb="8" eb="10">
      <t>カイヒ</t>
    </rPh>
    <rPh sb="19" eb="20">
      <t>クチ</t>
    </rPh>
    <phoneticPr fontId="2"/>
  </si>
  <si>
    <t xml:space="preserve"> 受 取 会 費 計</t>
    <rPh sb="1" eb="2">
      <t>ウケ</t>
    </rPh>
    <rPh sb="3" eb="4">
      <t>トリ</t>
    </rPh>
    <rPh sb="5" eb="6">
      <t>カイ</t>
    </rPh>
    <rPh sb="7" eb="8">
      <t>ヒ</t>
    </rPh>
    <rPh sb="9" eb="10">
      <t>ケイ</t>
    </rPh>
    <phoneticPr fontId="2"/>
  </si>
  <si>
    <t xml:space="preserve"> 受取寄付金</t>
    <rPh sb="1" eb="3">
      <t>ウケトリ</t>
    </rPh>
    <rPh sb="3" eb="6">
      <t>キフキン</t>
    </rPh>
    <phoneticPr fontId="2"/>
  </si>
  <si>
    <t>　クラーク像建立及び久蔵の里開発基金受取寄付金</t>
    <rPh sb="5" eb="6">
      <t>ゾウ</t>
    </rPh>
    <rPh sb="6" eb="8">
      <t>コンリュウ</t>
    </rPh>
    <rPh sb="8" eb="9">
      <t>オヨ</t>
    </rPh>
    <rPh sb="10" eb="12">
      <t>キュウゾウ</t>
    </rPh>
    <rPh sb="13" eb="14">
      <t>サト</t>
    </rPh>
    <rPh sb="14" eb="16">
      <t>カイハツ</t>
    </rPh>
    <rPh sb="16" eb="18">
      <t>キキン</t>
    </rPh>
    <rPh sb="18" eb="20">
      <t>ウケトリ</t>
    </rPh>
    <rPh sb="20" eb="23">
      <t>キフキン</t>
    </rPh>
    <phoneticPr fontId="2"/>
  </si>
  <si>
    <t>　その他の 受取寄付金　　( 28 名 )</t>
    <rPh sb="3" eb="4">
      <t>ホカ</t>
    </rPh>
    <rPh sb="6" eb="8">
      <t>ウケトリ</t>
    </rPh>
    <rPh sb="8" eb="11">
      <t>キフキン</t>
    </rPh>
    <rPh sb="18" eb="19">
      <t>ナ</t>
    </rPh>
    <phoneticPr fontId="2"/>
  </si>
  <si>
    <t xml:space="preserve"> 受 取 寄 付 金 計</t>
    <rPh sb="1" eb="2">
      <t>ウケ</t>
    </rPh>
    <rPh sb="3" eb="4">
      <t>トリ</t>
    </rPh>
    <rPh sb="5" eb="6">
      <t>ヨ</t>
    </rPh>
    <rPh sb="11" eb="12">
      <t>ケイ</t>
    </rPh>
    <phoneticPr fontId="2"/>
  </si>
  <si>
    <t xml:space="preserve"> 受取助成金</t>
    <rPh sb="1" eb="3">
      <t>ウケトリ</t>
    </rPh>
    <rPh sb="3" eb="6">
      <t>ジョセイキン</t>
    </rPh>
    <phoneticPr fontId="2"/>
  </si>
  <si>
    <t>　受取助成金</t>
    <rPh sb="1" eb="3">
      <t>ウケトリ</t>
    </rPh>
    <rPh sb="3" eb="6">
      <t>ジョセイキン</t>
    </rPh>
    <phoneticPr fontId="2"/>
  </si>
  <si>
    <t xml:space="preserve"> 受 取 助 成 金 計</t>
    <rPh sb="1" eb="2">
      <t>ウケ</t>
    </rPh>
    <rPh sb="3" eb="4">
      <t>トリ</t>
    </rPh>
    <rPh sb="5" eb="6">
      <t>スケ</t>
    </rPh>
    <rPh sb="11" eb="12">
      <t>ケイ</t>
    </rPh>
    <phoneticPr fontId="2"/>
  </si>
  <si>
    <t xml:space="preserve"> 前　受　金</t>
    <rPh sb="1" eb="2">
      <t>マエ</t>
    </rPh>
    <rPh sb="3" eb="4">
      <t>ジュ</t>
    </rPh>
    <rPh sb="5" eb="6">
      <t>キン</t>
    </rPh>
    <phoneticPr fontId="2"/>
  </si>
  <si>
    <t>　正会員 受取会費 前受金</t>
    <rPh sb="1" eb="4">
      <t>セイカイイン</t>
    </rPh>
    <rPh sb="5" eb="7">
      <t>ウケトリ</t>
    </rPh>
    <rPh sb="7" eb="9">
      <t>カイヒ</t>
    </rPh>
    <rPh sb="10" eb="12">
      <t>マエウ</t>
    </rPh>
    <rPh sb="12" eb="13">
      <t>キン</t>
    </rPh>
    <phoneticPr fontId="2"/>
  </si>
  <si>
    <t>　賛助会員 受取会費 前受金</t>
    <rPh sb="1" eb="3">
      <t>サンジョ</t>
    </rPh>
    <rPh sb="3" eb="5">
      <t>カイイン</t>
    </rPh>
    <rPh sb="6" eb="8">
      <t>ウケトリ</t>
    </rPh>
    <rPh sb="8" eb="10">
      <t>カイヒ</t>
    </rPh>
    <rPh sb="11" eb="13">
      <t>マエウ</t>
    </rPh>
    <rPh sb="13" eb="14">
      <t>キン</t>
    </rPh>
    <phoneticPr fontId="2"/>
  </si>
  <si>
    <t xml:space="preserve"> 前　受　金　計 </t>
    <rPh sb="1" eb="2">
      <t>マエ</t>
    </rPh>
    <rPh sb="3" eb="4">
      <t>ジュ</t>
    </rPh>
    <rPh sb="5" eb="6">
      <t>キン</t>
    </rPh>
    <phoneticPr fontId="2"/>
  </si>
  <si>
    <t xml:space="preserve"> 雑　収　入</t>
    <rPh sb="1" eb="2">
      <t>ザツ</t>
    </rPh>
    <rPh sb="3" eb="4">
      <t>オサム</t>
    </rPh>
    <rPh sb="5" eb="6">
      <t>ニュウ</t>
    </rPh>
    <phoneticPr fontId="2"/>
  </si>
  <si>
    <t>　雑 収 入　 （受取利息含む）</t>
    <rPh sb="1" eb="2">
      <t>ザツ</t>
    </rPh>
    <rPh sb="3" eb="4">
      <t>オサム</t>
    </rPh>
    <rPh sb="5" eb="6">
      <t>ニュウ</t>
    </rPh>
    <rPh sb="9" eb="11">
      <t>ウケトリ</t>
    </rPh>
    <rPh sb="11" eb="13">
      <t>リソク</t>
    </rPh>
    <rPh sb="13" eb="14">
      <t>フク</t>
    </rPh>
    <phoneticPr fontId="2"/>
  </si>
  <si>
    <t xml:space="preserve"> 雑　収　入　計 </t>
    <rPh sb="1" eb="2">
      <t>ザツ</t>
    </rPh>
    <phoneticPr fontId="2"/>
  </si>
  <si>
    <t xml:space="preserve"> 経 常 収 益 計　　（A）</t>
    <rPh sb="1" eb="2">
      <t>キョウ</t>
    </rPh>
    <rPh sb="3" eb="4">
      <t>ツネ</t>
    </rPh>
    <rPh sb="5" eb="6">
      <t>オサム</t>
    </rPh>
    <rPh sb="7" eb="8">
      <t>エキ</t>
    </rPh>
    <phoneticPr fontId="2"/>
  </si>
  <si>
    <t>Ⅱ</t>
    <phoneticPr fontId="2"/>
  </si>
  <si>
    <t xml:space="preserve"> 経 常 費 用</t>
    <rPh sb="1" eb="2">
      <t>キョウ</t>
    </rPh>
    <rPh sb="3" eb="4">
      <t>ツネ</t>
    </rPh>
    <rPh sb="5" eb="6">
      <t>ヒ</t>
    </rPh>
    <rPh sb="7" eb="8">
      <t>ヨウ</t>
    </rPh>
    <phoneticPr fontId="2"/>
  </si>
  <si>
    <t xml:space="preserve"> 事　業　費</t>
    <rPh sb="1" eb="2">
      <t>コト</t>
    </rPh>
    <rPh sb="3" eb="4">
      <t>ギョウ</t>
    </rPh>
    <rPh sb="5" eb="6">
      <t>ヒ</t>
    </rPh>
    <phoneticPr fontId="2"/>
  </si>
  <si>
    <t>⑴人件費</t>
    <rPh sb="1" eb="4">
      <t>ジンケンヒ</t>
    </rPh>
    <phoneticPr fontId="2"/>
  </si>
  <si>
    <t>　　賃　金</t>
    <rPh sb="2" eb="3">
      <t>チン</t>
    </rPh>
    <rPh sb="4" eb="5">
      <t>キン</t>
    </rPh>
    <phoneticPr fontId="2"/>
  </si>
  <si>
    <t>　人件費計</t>
    <rPh sb="1" eb="4">
      <t>ジンケンヒ</t>
    </rPh>
    <rPh sb="4" eb="5">
      <t>ケイ</t>
    </rPh>
    <phoneticPr fontId="2"/>
  </si>
  <si>
    <t>⑵その他の経費</t>
    <rPh sb="3" eb="4">
      <t>タ</t>
    </rPh>
    <rPh sb="5" eb="7">
      <t>ケイヒ</t>
    </rPh>
    <phoneticPr fontId="2"/>
  </si>
  <si>
    <t>　　消耗品費(用紙、インク、封筒等)</t>
    <rPh sb="2" eb="4">
      <t>ショウモウ</t>
    </rPh>
    <rPh sb="4" eb="5">
      <t>ヒン</t>
    </rPh>
    <rPh sb="5" eb="6">
      <t>ヒ</t>
    </rPh>
    <rPh sb="7" eb="9">
      <t>ヨウシ</t>
    </rPh>
    <rPh sb="14" eb="16">
      <t>フウトウ</t>
    </rPh>
    <rPh sb="16" eb="17">
      <t>ナド</t>
    </rPh>
    <phoneticPr fontId="2"/>
  </si>
  <si>
    <t>　　旅費交通費(出張交通費等)</t>
    <rPh sb="2" eb="4">
      <t>リョヒ</t>
    </rPh>
    <rPh sb="4" eb="7">
      <t>コウツウヒ</t>
    </rPh>
    <rPh sb="8" eb="10">
      <t>シュッチョウ</t>
    </rPh>
    <rPh sb="10" eb="13">
      <t>コウツウヒ</t>
    </rPh>
    <rPh sb="13" eb="14">
      <t>ナド</t>
    </rPh>
    <phoneticPr fontId="2"/>
  </si>
  <si>
    <t>　　印刷製本費(会報、チラシ、ポスター等)</t>
    <rPh sb="2" eb="4">
      <t>インサツ</t>
    </rPh>
    <rPh sb="4" eb="6">
      <t>セイホン</t>
    </rPh>
    <rPh sb="6" eb="7">
      <t>ヒ</t>
    </rPh>
    <rPh sb="8" eb="10">
      <t>カイホウ</t>
    </rPh>
    <rPh sb="19" eb="20">
      <t>ナド</t>
    </rPh>
    <phoneticPr fontId="2"/>
  </si>
  <si>
    <t xml:space="preserve">  　租税公課</t>
    <rPh sb="3" eb="5">
      <t>ソゼイ</t>
    </rPh>
    <rPh sb="5" eb="7">
      <t>コウカ</t>
    </rPh>
    <phoneticPr fontId="2"/>
  </si>
  <si>
    <t>　　通信運搬費(会報等の送料)</t>
    <rPh sb="2" eb="3">
      <t>ツウ</t>
    </rPh>
    <rPh sb="4" eb="6">
      <t>ウンパン</t>
    </rPh>
    <rPh sb="6" eb="7">
      <t>ヒ</t>
    </rPh>
    <rPh sb="8" eb="10">
      <t>カイホウ</t>
    </rPh>
    <rPh sb="12" eb="14">
      <t>ソウリョウ</t>
    </rPh>
    <phoneticPr fontId="2"/>
  </si>
  <si>
    <t>　　諸謝金(講演会等の謝礼)</t>
    <rPh sb="2" eb="3">
      <t>ショ</t>
    </rPh>
    <rPh sb="3" eb="4">
      <t>ジャ</t>
    </rPh>
    <rPh sb="6" eb="9">
      <t>コウエンカイ</t>
    </rPh>
    <rPh sb="9" eb="10">
      <t>ナド</t>
    </rPh>
    <rPh sb="11" eb="13">
      <t>シャレイ</t>
    </rPh>
    <phoneticPr fontId="2"/>
  </si>
  <si>
    <t>　　会議費(打合せお茶等)</t>
    <rPh sb="2" eb="5">
      <t>カイギヒ</t>
    </rPh>
    <rPh sb="6" eb="8">
      <t>ウチアワ</t>
    </rPh>
    <rPh sb="10" eb="11">
      <t>チャ</t>
    </rPh>
    <rPh sb="11" eb="12">
      <t>ナド</t>
    </rPh>
    <phoneticPr fontId="2"/>
  </si>
  <si>
    <t>　　会場費(各種打合せ、発送作業場所借用)</t>
    <rPh sb="2" eb="5">
      <t>カイジョウヒ</t>
    </rPh>
    <rPh sb="6" eb="8">
      <t>カクシュ</t>
    </rPh>
    <rPh sb="8" eb="10">
      <t>ウチアワ</t>
    </rPh>
    <rPh sb="12" eb="14">
      <t>ハッソウ</t>
    </rPh>
    <rPh sb="14" eb="16">
      <t>サギョウ</t>
    </rPh>
    <rPh sb="16" eb="18">
      <t>バショ</t>
    </rPh>
    <rPh sb="18" eb="20">
      <t>シャクヨウ</t>
    </rPh>
    <phoneticPr fontId="2"/>
  </si>
  <si>
    <t>　　雑　費(ホームページ維持費)</t>
    <rPh sb="2" eb="3">
      <t>ザツ</t>
    </rPh>
    <rPh sb="4" eb="5">
      <t>ヒ</t>
    </rPh>
    <rPh sb="12" eb="14">
      <t>イジ</t>
    </rPh>
    <rPh sb="14" eb="15">
      <t>ヒ</t>
    </rPh>
    <phoneticPr fontId="2"/>
  </si>
  <si>
    <t>　その他経費計</t>
    <rPh sb="3" eb="4">
      <t>タ</t>
    </rPh>
    <rPh sb="4" eb="6">
      <t>ケイヒ</t>
    </rPh>
    <rPh sb="6" eb="7">
      <t>ケイ</t>
    </rPh>
    <phoneticPr fontId="2"/>
  </si>
  <si>
    <t xml:space="preserve"> 事 業 費 計 </t>
    <rPh sb="1" eb="2">
      <t>コト</t>
    </rPh>
    <phoneticPr fontId="2"/>
  </si>
  <si>
    <t xml:space="preserve"> 管　理　費</t>
    <rPh sb="1" eb="2">
      <t>カン</t>
    </rPh>
    <rPh sb="3" eb="4">
      <t>リ</t>
    </rPh>
    <rPh sb="5" eb="6">
      <t>ヒ</t>
    </rPh>
    <phoneticPr fontId="2"/>
  </si>
  <si>
    <t>　　消耗品費(用紙、インク等)</t>
    <rPh sb="2" eb="4">
      <t>ショウモウ</t>
    </rPh>
    <rPh sb="4" eb="5">
      <t>ヒン</t>
    </rPh>
    <rPh sb="5" eb="6">
      <t>ヒ</t>
    </rPh>
    <phoneticPr fontId="2"/>
  </si>
  <si>
    <t>　　旅費交通費(出張交通費等)</t>
    <rPh sb="2" eb="4">
      <t>リョヒ</t>
    </rPh>
    <rPh sb="4" eb="7">
      <t>コウツウヒ</t>
    </rPh>
    <phoneticPr fontId="2"/>
  </si>
  <si>
    <t>　　印刷製本費(総会資料、理事会資料等)</t>
    <rPh sb="2" eb="4">
      <t>インサツ</t>
    </rPh>
    <rPh sb="4" eb="6">
      <t>セイホン</t>
    </rPh>
    <rPh sb="6" eb="7">
      <t>ヒ</t>
    </rPh>
    <rPh sb="8" eb="12">
      <t>ソウカイシリョウ</t>
    </rPh>
    <rPh sb="13" eb="16">
      <t>リジカイ</t>
    </rPh>
    <rPh sb="16" eb="18">
      <t>シリョウ</t>
    </rPh>
    <rPh sb="18" eb="19">
      <t>ナド</t>
    </rPh>
    <phoneticPr fontId="2"/>
  </si>
  <si>
    <t>　　租税公課</t>
    <rPh sb="2" eb="4">
      <t>ソゼイ</t>
    </rPh>
    <rPh sb="4" eb="6">
      <t>コウカ</t>
    </rPh>
    <phoneticPr fontId="2"/>
  </si>
  <si>
    <t>　　通信運搬費(総会資料等の送料)</t>
    <rPh sb="2" eb="3">
      <t>ツウ</t>
    </rPh>
    <rPh sb="4" eb="6">
      <t>ウンパン</t>
    </rPh>
    <rPh sb="6" eb="7">
      <t>ヒ</t>
    </rPh>
    <rPh sb="14" eb="16">
      <t>ソウリョウ</t>
    </rPh>
    <phoneticPr fontId="2"/>
  </si>
  <si>
    <t>　　諸謝金</t>
    <rPh sb="2" eb="3">
      <t>ショ</t>
    </rPh>
    <rPh sb="3" eb="4">
      <t>ジャ</t>
    </rPh>
    <phoneticPr fontId="2"/>
  </si>
  <si>
    <t>　　会議費(理事会お茶等)</t>
    <rPh sb="2" eb="5">
      <t>カイギヒ</t>
    </rPh>
    <rPh sb="10" eb="11">
      <t>チャ</t>
    </rPh>
    <rPh sb="11" eb="12">
      <t>ナド</t>
    </rPh>
    <phoneticPr fontId="2"/>
  </si>
  <si>
    <t>　　会場費(理事会会場借用)</t>
    <rPh sb="2" eb="5">
      <t>カイジョウヒ</t>
    </rPh>
    <rPh sb="6" eb="8">
      <t>リジ</t>
    </rPh>
    <rPh sb="8" eb="9">
      <t>カイ</t>
    </rPh>
    <rPh sb="9" eb="11">
      <t>カイジョウ</t>
    </rPh>
    <rPh sb="11" eb="13">
      <t>シャクヨウ</t>
    </rPh>
    <phoneticPr fontId="2"/>
  </si>
  <si>
    <t>　　雑　費</t>
    <rPh sb="2" eb="3">
      <t>ザツ</t>
    </rPh>
    <rPh sb="4" eb="5">
      <t>ヒ</t>
    </rPh>
    <phoneticPr fontId="2"/>
  </si>
  <si>
    <t xml:space="preserve"> 管　理　費　計 </t>
    <rPh sb="1" eb="2">
      <t>カン</t>
    </rPh>
    <phoneticPr fontId="2"/>
  </si>
  <si>
    <t xml:space="preserve"> 経 常 費 用 計　　（B）</t>
    <rPh sb="1" eb="2">
      <t>キョウ</t>
    </rPh>
    <rPh sb="3" eb="4">
      <t>ツネ</t>
    </rPh>
    <rPh sb="5" eb="6">
      <t>ヒ</t>
    </rPh>
    <phoneticPr fontId="2"/>
  </si>
  <si>
    <t>Ⅲ</t>
    <phoneticPr fontId="2"/>
  </si>
  <si>
    <t xml:space="preserve"> 正 味 財 産 の 部</t>
    <rPh sb="1" eb="2">
      <t>タダシ</t>
    </rPh>
    <rPh sb="3" eb="4">
      <t>アジ</t>
    </rPh>
    <rPh sb="5" eb="6">
      <t>ザイ</t>
    </rPh>
    <rPh sb="7" eb="8">
      <t>サン</t>
    </rPh>
    <rPh sb="11" eb="12">
      <t>ブ</t>
    </rPh>
    <phoneticPr fontId="2"/>
  </si>
  <si>
    <t xml:space="preserve"> 当期 正味財産増減額　　（C）=（A）-（B）</t>
    <rPh sb="1" eb="3">
      <t>トウキ</t>
    </rPh>
    <rPh sb="4" eb="6">
      <t>ショウミ</t>
    </rPh>
    <rPh sb="6" eb="8">
      <t>ザイサン</t>
    </rPh>
    <rPh sb="8" eb="11">
      <t>ゾウゲンガク</t>
    </rPh>
    <rPh sb="10" eb="11">
      <t>ガク</t>
    </rPh>
    <phoneticPr fontId="2"/>
  </si>
  <si>
    <t xml:space="preserve"> 前期繰越 正味財産額</t>
    <rPh sb="1" eb="3">
      <t>ゼンキ</t>
    </rPh>
    <rPh sb="3" eb="5">
      <t>クリコシ</t>
    </rPh>
    <rPh sb="6" eb="8">
      <t>ショウミ</t>
    </rPh>
    <rPh sb="8" eb="10">
      <t>ザイサン</t>
    </rPh>
    <rPh sb="10" eb="11">
      <t>ガク</t>
    </rPh>
    <phoneticPr fontId="2"/>
  </si>
  <si>
    <t xml:space="preserve"> 次期繰越 正味財産額</t>
    <rPh sb="1" eb="3">
      <t>ジキ</t>
    </rPh>
    <rPh sb="3" eb="5">
      <t>クリコシ</t>
    </rPh>
    <rPh sb="6" eb="8">
      <t>ショウミ</t>
    </rPh>
    <rPh sb="8" eb="10">
      <t>ザイサン</t>
    </rPh>
    <rPh sb="10" eb="11">
      <t>ガク</t>
    </rPh>
    <phoneticPr fontId="2"/>
  </si>
  <si>
    <t>※その他の事業に係わる活動計算書については、2019年度は事業を実施していないため記載省略します。</t>
    <rPh sb="3" eb="4">
      <t>タ</t>
    </rPh>
    <rPh sb="5" eb="7">
      <t>ジギョウ</t>
    </rPh>
    <rPh sb="8" eb="9">
      <t>カカ</t>
    </rPh>
    <rPh sb="11" eb="16">
      <t>カツドウケイサンショ</t>
    </rPh>
    <rPh sb="26" eb="28">
      <t>ネンド</t>
    </rPh>
    <rPh sb="29" eb="31">
      <t>ジギョウ</t>
    </rPh>
    <rPh sb="32" eb="34">
      <t>ジッシ</t>
    </rPh>
    <rPh sb="41" eb="45">
      <t>キサイショウリャク</t>
    </rPh>
    <phoneticPr fontId="2"/>
  </si>
  <si>
    <t>２０１９年度　特定非営利活動法人に係わる事業会計　財産目録</t>
    <rPh sb="4" eb="5">
      <t>ネン</t>
    </rPh>
    <rPh sb="5" eb="6">
      <t>ド</t>
    </rPh>
    <rPh sb="7" eb="9">
      <t>トクテイ</t>
    </rPh>
    <rPh sb="9" eb="12">
      <t>ヒエイリ</t>
    </rPh>
    <rPh sb="12" eb="14">
      <t>カツドウ</t>
    </rPh>
    <rPh sb="14" eb="16">
      <t>ホウジン</t>
    </rPh>
    <rPh sb="17" eb="18">
      <t>カカ</t>
    </rPh>
    <rPh sb="20" eb="22">
      <t>ジギョウ</t>
    </rPh>
    <rPh sb="22" eb="24">
      <t>カイケイ</t>
    </rPh>
    <phoneticPr fontId="2"/>
  </si>
  <si>
    <t>2020年3月31日　現在</t>
    <phoneticPr fontId="3"/>
  </si>
  <si>
    <t>　　　　特定非営利活動法人</t>
    <rPh sb="4" eb="6">
      <t>トクテイ</t>
    </rPh>
    <rPh sb="6" eb="9">
      <t>ヒエイリ</t>
    </rPh>
    <rPh sb="9" eb="11">
      <t>カツドウ</t>
    </rPh>
    <rPh sb="11" eb="13">
      <t>ホウジン</t>
    </rPh>
    <phoneticPr fontId="2"/>
  </si>
  <si>
    <t>（ 単 位 : 円 ）</t>
    <phoneticPr fontId="2"/>
  </si>
  <si>
    <t>　　　　クラーク博士別れの地・久蔵の里普及促進会</t>
    <rPh sb="8" eb="10">
      <t>ハカセ</t>
    </rPh>
    <rPh sb="10" eb="11">
      <t>ワカ</t>
    </rPh>
    <rPh sb="13" eb="14">
      <t>チ</t>
    </rPh>
    <rPh sb="15" eb="17">
      <t>キュウゾウ</t>
    </rPh>
    <rPh sb="18" eb="19">
      <t>サト</t>
    </rPh>
    <rPh sb="19" eb="21">
      <t>フキュウ</t>
    </rPh>
    <rPh sb="21" eb="23">
      <t>ソクシン</t>
    </rPh>
    <rPh sb="23" eb="24">
      <t>カイ</t>
    </rPh>
    <phoneticPr fontId="2"/>
  </si>
  <si>
    <t>科　　　目　　・　　摘　　　要</t>
    <phoneticPr fontId="2"/>
  </si>
  <si>
    <t>内　訳</t>
    <phoneticPr fontId="2"/>
  </si>
  <si>
    <t>元帳金額</t>
    <phoneticPr fontId="2"/>
  </si>
  <si>
    <t>合　　計</t>
    <rPh sb="0" eb="1">
      <t>ゴウ</t>
    </rPh>
    <phoneticPr fontId="2"/>
  </si>
  <si>
    <t>Ⅰ 資 産 の 部</t>
    <rPh sb="8" eb="9">
      <t>ブ</t>
    </rPh>
    <phoneticPr fontId="2"/>
  </si>
  <si>
    <t>　1　流 動 資 産</t>
    <rPh sb="3" eb="4">
      <t>リュウ</t>
    </rPh>
    <rPh sb="5" eb="6">
      <t>ドウ</t>
    </rPh>
    <rPh sb="7" eb="8">
      <t>シ</t>
    </rPh>
    <rPh sb="9" eb="10">
      <t>サン</t>
    </rPh>
    <phoneticPr fontId="2"/>
  </si>
  <si>
    <t xml:space="preserve"> 現　　　 金</t>
    <phoneticPr fontId="2"/>
  </si>
  <si>
    <t xml:space="preserve"> 預　　　 金</t>
    <phoneticPr fontId="2"/>
  </si>
  <si>
    <t xml:space="preserve"> 普通預金</t>
  </si>
  <si>
    <t xml:space="preserve"> 一般会計　ゆうちょ銀行</t>
    <rPh sb="1" eb="3">
      <t>イッパン</t>
    </rPh>
    <phoneticPr fontId="2"/>
  </si>
  <si>
    <t>(</t>
    <phoneticPr fontId="2"/>
  </si>
  <si>
    <t>)</t>
    <phoneticPr fontId="2"/>
  </si>
  <si>
    <t xml:space="preserve"> 特別会計　ゆうちょ銀行   郵便振替口座</t>
    <rPh sb="1" eb="3">
      <t>トクベツ</t>
    </rPh>
    <rPh sb="3" eb="4">
      <t>カイ</t>
    </rPh>
    <phoneticPr fontId="2"/>
  </si>
  <si>
    <t>　   〃　　北洋銀行 北広島中央</t>
    <phoneticPr fontId="2"/>
  </si>
  <si>
    <t xml:space="preserve"> 　  〃　　北海道銀行 北広島</t>
    <phoneticPr fontId="2"/>
  </si>
  <si>
    <t xml:space="preserve"> 前 払 費 用</t>
    <rPh sb="1" eb="2">
      <t>マエ</t>
    </rPh>
    <rPh sb="3" eb="4">
      <t>バライ</t>
    </rPh>
    <rPh sb="5" eb="6">
      <t>ヒ</t>
    </rPh>
    <rPh sb="7" eb="8">
      <t>ヨウ</t>
    </rPh>
    <phoneticPr fontId="2"/>
  </si>
  <si>
    <r>
      <t>会場使用料　</t>
    </r>
    <r>
      <rPr>
        <sz val="8"/>
        <rFont val="ＭＳ 明朝"/>
        <family val="1"/>
        <charset val="128"/>
      </rPr>
      <t>（2020.4.16.別れの日イベント ）</t>
    </r>
    <rPh sb="17" eb="18">
      <t>ワカ</t>
    </rPh>
    <rPh sb="20" eb="21">
      <t>ヒ</t>
    </rPh>
    <phoneticPr fontId="2"/>
  </si>
  <si>
    <r>
      <t>会場使用料　</t>
    </r>
    <r>
      <rPr>
        <sz val="8"/>
        <rFont val="ＭＳ 明朝"/>
        <family val="1"/>
        <charset val="128"/>
      </rPr>
      <t>（2020年度 通常総会 ）</t>
    </r>
    <rPh sb="14" eb="18">
      <t>ツウジョウソウカイ</t>
    </rPh>
    <phoneticPr fontId="2"/>
  </si>
  <si>
    <t>流 動 資 産 合 計</t>
    <rPh sb="8" eb="9">
      <t>ア</t>
    </rPh>
    <rPh sb="10" eb="11">
      <t>ケイ</t>
    </rPh>
    <phoneticPr fontId="2"/>
  </si>
  <si>
    <t>2　固 定 資 産</t>
    <rPh sb="2" eb="3">
      <t>カタ</t>
    </rPh>
    <rPh sb="4" eb="5">
      <t>テイ</t>
    </rPh>
    <rPh sb="6" eb="7">
      <t>シ</t>
    </rPh>
    <rPh sb="8" eb="9">
      <t>サン</t>
    </rPh>
    <phoneticPr fontId="2"/>
  </si>
  <si>
    <t>固 定 資 産 合 計</t>
    <rPh sb="0" eb="1">
      <t>カタ</t>
    </rPh>
    <rPh sb="8" eb="9">
      <t>ア</t>
    </rPh>
    <rPh sb="10" eb="11">
      <t>ケイ</t>
    </rPh>
    <phoneticPr fontId="2"/>
  </si>
  <si>
    <t>資　　産　 合　　計</t>
    <rPh sb="6" eb="7">
      <t>ゴウ</t>
    </rPh>
    <phoneticPr fontId="2"/>
  </si>
  <si>
    <t>( A )</t>
    <phoneticPr fontId="2"/>
  </si>
  <si>
    <t>Ⅱ 負 債 の 部</t>
    <rPh sb="2" eb="3">
      <t>フ</t>
    </rPh>
    <rPh sb="8" eb="9">
      <t>ブ</t>
    </rPh>
    <phoneticPr fontId="2"/>
  </si>
  <si>
    <t>　1　流 動 負 債</t>
    <rPh sb="3" eb="4">
      <t>リュウ</t>
    </rPh>
    <rPh sb="5" eb="6">
      <t>ドウ</t>
    </rPh>
    <rPh sb="7" eb="8">
      <t>フ</t>
    </rPh>
    <phoneticPr fontId="2"/>
  </si>
  <si>
    <t xml:space="preserve"> 前 受 会 費</t>
    <rPh sb="1" eb="2">
      <t>マエ</t>
    </rPh>
    <rPh sb="3" eb="4">
      <t>ウケ</t>
    </rPh>
    <rPh sb="5" eb="6">
      <t>カイ</t>
    </rPh>
    <phoneticPr fontId="2"/>
  </si>
  <si>
    <t>流　動　負　債  合   計</t>
    <rPh sb="4" eb="5">
      <t>フ</t>
    </rPh>
    <rPh sb="9" eb="10">
      <t>ア</t>
    </rPh>
    <rPh sb="13" eb="14">
      <t>ケイ</t>
    </rPh>
    <phoneticPr fontId="2"/>
  </si>
  <si>
    <t>2　固 定 負 債</t>
    <rPh sb="2" eb="3">
      <t>カタ</t>
    </rPh>
    <rPh sb="4" eb="5">
      <t>テイ</t>
    </rPh>
    <rPh sb="6" eb="7">
      <t>フ</t>
    </rPh>
    <phoneticPr fontId="2"/>
  </si>
  <si>
    <t>固 定 負 債 合 計</t>
    <rPh sb="0" eb="1">
      <t>カタ</t>
    </rPh>
    <rPh sb="4" eb="5">
      <t>フ</t>
    </rPh>
    <rPh sb="8" eb="9">
      <t>ア</t>
    </rPh>
    <rPh sb="10" eb="11">
      <t>ケイ</t>
    </rPh>
    <phoneticPr fontId="2"/>
  </si>
  <si>
    <t>負　　債　 合　　計</t>
    <rPh sb="0" eb="1">
      <t>フ</t>
    </rPh>
    <rPh sb="6" eb="7">
      <t>ゴウ</t>
    </rPh>
    <phoneticPr fontId="2"/>
  </si>
  <si>
    <t>( B )</t>
    <phoneticPr fontId="2"/>
  </si>
  <si>
    <t>　正　味　財　産  合　計</t>
    <rPh sb="1" eb="2">
      <t>タダシ</t>
    </rPh>
    <rPh sb="3" eb="4">
      <t>アジ</t>
    </rPh>
    <rPh sb="5" eb="6">
      <t>ザイ</t>
    </rPh>
    <rPh sb="7" eb="8">
      <t>サン</t>
    </rPh>
    <rPh sb="10" eb="11">
      <t>ゴウ</t>
    </rPh>
    <rPh sb="12" eb="13">
      <t>ケイ</t>
    </rPh>
    <phoneticPr fontId="2"/>
  </si>
  <si>
    <t>( C ) = ( A ) - ( B )</t>
    <phoneticPr fontId="2"/>
  </si>
  <si>
    <t>※その他の事業に係わる財産目録については、2019年度は事業を実施していないため記載省略します。</t>
    <rPh sb="3" eb="4">
      <t>タ</t>
    </rPh>
    <rPh sb="5" eb="7">
      <t>ジギョウ</t>
    </rPh>
    <rPh sb="8" eb="9">
      <t>カカ</t>
    </rPh>
    <rPh sb="11" eb="15">
      <t>ザイサンモクロク</t>
    </rPh>
    <rPh sb="25" eb="27">
      <t>ネンド</t>
    </rPh>
    <rPh sb="28" eb="30">
      <t>ジギョウ</t>
    </rPh>
    <rPh sb="31" eb="33">
      <t>ジッシ</t>
    </rPh>
    <rPh sb="40" eb="44">
      <t>キサイショウリャク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</si>
</sst>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_ "/>
    <numFmt numFmtId="177" formatCode="#,##0_ ;[Red]\-#,##0\ "/>
    <numFmt numFmtId="178" formatCode="#,##0;&quot;△ &quot;#,##0"/>
    <numFmt numFmtId="179" formatCode="0.0_ "/>
    <numFmt numFmtId="180" formatCode="#,##0_);[Red]\(#,##0\)"/>
    <numFmt numFmtId="181" formatCode="0_);[Red]\(0\)"/>
  </numFmts>
  <fonts count="2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9"/>
      <name val="ＭＳ 明朝"/>
      <family val="1"/>
      <charset val="128"/>
    </font>
    <font>
      <sz val="9"/>
      <color rgb="FFC00000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游ゴシック"/>
      <family val="2"/>
      <charset val="128"/>
      <scheme val="minor"/>
    </font>
    <font>
      <sz val="9"/>
      <color theme="0"/>
      <name val="ＭＳ 明朝"/>
      <family val="1"/>
      <charset val="128"/>
    </font>
    <font>
      <sz val="11"/>
      <name val="ＭＳ Ｐゴシック"/>
      <family val="3"/>
      <charset val="128"/>
    </font>
    <font>
      <u/>
      <sz val="12"/>
      <name val="ＭＳ 明朝"/>
      <family val="1"/>
      <charset val="128"/>
    </font>
    <font>
      <u/>
      <sz val="14"/>
      <name val="ＭＳ Ｐ明朝"/>
      <family val="1"/>
      <charset val="128"/>
    </font>
    <font>
      <sz val="10.5"/>
      <name val="ＭＳ 明朝"/>
      <family val="1"/>
      <charset val="128"/>
    </font>
    <font>
      <sz val="10.5"/>
      <color indexed="30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.5"/>
      <name val="ＭＳ 明朝"/>
      <family val="1"/>
      <charset val="128"/>
    </font>
    <font>
      <u val="doubleAccounting"/>
      <sz val="12"/>
      <name val="ＭＳ 明朝"/>
      <family val="1"/>
      <charset val="128"/>
    </font>
    <font>
      <sz val="11"/>
      <color rgb="FFC00000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游ゴシック"/>
      <family val="2"/>
      <charset val="128"/>
      <scheme val="minor"/>
    </font>
    <font>
      <u val="doubleAccounting"/>
      <sz val="13"/>
      <name val="ＭＳ 明朝"/>
      <family val="1"/>
      <charset val="128"/>
    </font>
    <font>
      <sz val="12"/>
      <color rgb="FFC00000"/>
      <name val="ＭＳ 明朝"/>
      <family val="1"/>
      <charset val="128"/>
    </font>
    <font>
      <sz val="8"/>
      <name val="ＭＳ 明朝"/>
      <family val="1"/>
      <charset val="128"/>
    </font>
    <font>
      <sz val="10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hair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hair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0" fillId="0" borderId="0"/>
  </cellStyleXfs>
  <cellXfs count="375">
    <xf numFmtId="0" fontId="0" fillId="0" borderId="0" xfId="0">
      <alignment vertical="center"/>
    </xf>
    <xf numFmtId="0" fontId="5" fillId="0" borderId="0" xfId="0" applyFont="1" applyAlignment="1">
      <alignment horizontal="center"/>
    </xf>
    <xf numFmtId="0" fontId="7" fillId="0" borderId="0" xfId="0" applyFont="1">
      <alignment vertical="center"/>
    </xf>
    <xf numFmtId="0" fontId="7" fillId="0" borderId="0" xfId="0" applyFont="1" applyAlignment="1"/>
    <xf numFmtId="0" fontId="7" fillId="0" borderId="0" xfId="0" applyFont="1" applyAlignment="1">
      <alignment horizontal="right" vertical="top"/>
    </xf>
    <xf numFmtId="0" fontId="5" fillId="0" borderId="0" xfId="0" applyFont="1" applyAlignment="1"/>
    <xf numFmtId="0" fontId="5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6" fillId="0" borderId="22" xfId="0" applyFont="1" applyBorder="1" applyAlignment="1">
      <alignment vertical="center"/>
    </xf>
    <xf numFmtId="176" fontId="5" fillId="0" borderId="18" xfId="0" applyNumberFormat="1" applyFont="1" applyBorder="1" applyAlignment="1">
      <alignment vertical="center"/>
    </xf>
    <xf numFmtId="176" fontId="5" fillId="0" borderId="22" xfId="0" applyNumberFormat="1" applyFont="1" applyBorder="1" applyAlignment="1">
      <alignment vertical="center"/>
    </xf>
    <xf numFmtId="176" fontId="5" fillId="0" borderId="16" xfId="0" applyNumberFormat="1" applyFont="1" applyBorder="1" applyAlignment="1">
      <alignment vertical="center"/>
    </xf>
    <xf numFmtId="176" fontId="5" fillId="0" borderId="17" xfId="0" applyNumberFormat="1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0" xfId="0" applyFont="1" applyAlignment="1">
      <alignment vertical="center"/>
    </xf>
    <xf numFmtId="49" fontId="11" fillId="0" borderId="0" xfId="2" applyNumberFormat="1" applyFont="1" applyAlignment="1">
      <alignment horizontal="centerContinuous"/>
    </xf>
    <xf numFmtId="49" fontId="12" fillId="0" borderId="0" xfId="2" applyNumberFormat="1" applyFont="1" applyAlignment="1">
      <alignment horizontal="centerContinuous"/>
    </xf>
    <xf numFmtId="0" fontId="10" fillId="0" borderId="0" xfId="2"/>
    <xf numFmtId="49" fontId="12" fillId="0" borderId="0" xfId="2" applyNumberFormat="1" applyFont="1" applyAlignment="1">
      <alignment horizontal="center"/>
    </xf>
    <xf numFmtId="49" fontId="13" fillId="0" borderId="0" xfId="2" applyNumberFormat="1" applyFont="1"/>
    <xf numFmtId="49" fontId="13" fillId="0" borderId="0" xfId="1" applyNumberFormat="1" applyFont="1" applyAlignment="1"/>
    <xf numFmtId="49" fontId="13" fillId="0" borderId="0" xfId="2" applyNumberFormat="1" applyFont="1" applyAlignment="1">
      <alignment wrapText="1"/>
    </xf>
    <xf numFmtId="49" fontId="13" fillId="0" borderId="0" xfId="1" applyNumberFormat="1" applyFont="1" applyAlignment="1">
      <alignment horizontal="right"/>
    </xf>
    <xf numFmtId="49" fontId="13" fillId="0" borderId="25" xfId="2" applyNumberFormat="1" applyFont="1" applyBorder="1" applyAlignment="1">
      <alignment horizontal="center" vertical="center" shrinkToFit="1"/>
    </xf>
    <xf numFmtId="49" fontId="13" fillId="0" borderId="8" xfId="2" applyNumberFormat="1" applyFont="1" applyBorder="1"/>
    <xf numFmtId="49" fontId="14" fillId="0" borderId="0" xfId="2" applyNumberFormat="1" applyFont="1"/>
    <xf numFmtId="49" fontId="14" fillId="0" borderId="26" xfId="2" applyNumberFormat="1" applyFont="1" applyBorder="1"/>
    <xf numFmtId="49" fontId="13" fillId="0" borderId="27" xfId="2" applyNumberFormat="1" applyFont="1" applyBorder="1"/>
    <xf numFmtId="49" fontId="13" fillId="0" borderId="27" xfId="1" applyNumberFormat="1" applyFont="1" applyBorder="1" applyAlignment="1">
      <alignment horizontal="right" vertical="center"/>
    </xf>
    <xf numFmtId="49" fontId="13" fillId="0" borderId="28" xfId="2" applyNumberFormat="1" applyFont="1" applyBorder="1"/>
    <xf numFmtId="49" fontId="13" fillId="0" borderId="1" xfId="1" applyNumberFormat="1" applyFont="1" applyBorder="1" applyAlignment="1">
      <alignment horizontal="right" vertical="center"/>
    </xf>
    <xf numFmtId="49" fontId="13" fillId="0" borderId="12" xfId="2" applyNumberFormat="1" applyFont="1" applyBorder="1" applyAlignment="1">
      <alignment horizontal="centerContinuous"/>
    </xf>
    <xf numFmtId="49" fontId="13" fillId="0" borderId="1" xfId="2" applyNumberFormat="1" applyFont="1" applyBorder="1" applyAlignment="1">
      <alignment horizontal="centerContinuous"/>
    </xf>
    <xf numFmtId="49" fontId="13" fillId="0" borderId="13" xfId="2" applyNumberFormat="1" applyFont="1" applyBorder="1" applyAlignment="1">
      <alignment horizontal="centerContinuous"/>
    </xf>
    <xf numFmtId="49" fontId="13" fillId="0" borderId="12" xfId="1" applyNumberFormat="1" applyFont="1" applyFill="1" applyBorder="1" applyAlignment="1">
      <alignment vertical="top" wrapText="1"/>
    </xf>
    <xf numFmtId="49" fontId="13" fillId="0" borderId="13" xfId="1" applyNumberFormat="1" applyFont="1" applyFill="1" applyBorder="1" applyAlignment="1">
      <alignment vertical="top" wrapText="1"/>
    </xf>
    <xf numFmtId="0" fontId="13" fillId="0" borderId="0" xfId="2" applyFont="1"/>
    <xf numFmtId="38" fontId="13" fillId="0" borderId="0" xfId="1" applyFont="1" applyAlignment="1"/>
    <xf numFmtId="178" fontId="13" fillId="0" borderId="0" xfId="2" applyNumberFormat="1" applyFont="1"/>
    <xf numFmtId="176" fontId="13" fillId="0" borderId="25" xfId="1" applyNumberFormat="1" applyFont="1" applyFill="1" applyBorder="1" applyAlignment="1">
      <alignment horizontal="right" vertical="center"/>
    </xf>
    <xf numFmtId="176" fontId="13" fillId="0" borderId="25" xfId="1" applyNumberFormat="1" applyFont="1" applyBorder="1" applyAlignment="1">
      <alignment horizontal="right" vertical="center"/>
    </xf>
    <xf numFmtId="176" fontId="13" fillId="0" borderId="29" xfId="1" applyNumberFormat="1" applyFont="1" applyFill="1" applyBorder="1" applyAlignment="1">
      <alignment horizontal="right" vertical="center"/>
    </xf>
    <xf numFmtId="176" fontId="13" fillId="0" borderId="3" xfId="1" applyNumberFormat="1" applyFont="1" applyBorder="1" applyAlignment="1">
      <alignment horizontal="right" vertical="center"/>
    </xf>
    <xf numFmtId="176" fontId="13" fillId="0" borderId="29" xfId="1" applyNumberFormat="1" applyFont="1" applyBorder="1" applyAlignment="1">
      <alignment horizontal="right" vertical="center"/>
    </xf>
    <xf numFmtId="49" fontId="13" fillId="0" borderId="12" xfId="2" applyNumberFormat="1" applyFont="1" applyBorder="1"/>
    <xf numFmtId="49" fontId="13" fillId="0" borderId="1" xfId="2" applyNumberFormat="1" applyFont="1" applyBorder="1"/>
    <xf numFmtId="49" fontId="13" fillId="0" borderId="13" xfId="2" applyNumberFormat="1" applyFont="1" applyBorder="1"/>
    <xf numFmtId="49" fontId="7" fillId="0" borderId="0" xfId="0" applyNumberFormat="1" applyFont="1" applyAlignment="1">
      <alignment horizontal="center"/>
    </xf>
    <xf numFmtId="49" fontId="8" fillId="0" borderId="0" xfId="0" applyNumberFormat="1" applyFont="1" applyAlignment="1">
      <alignment horizontal="center"/>
    </xf>
    <xf numFmtId="0" fontId="4" fillId="0" borderId="0" xfId="0" applyFont="1" applyAlignment="1"/>
    <xf numFmtId="0" fontId="4" fillId="0" borderId="0" xfId="0" applyFont="1">
      <alignment vertical="center"/>
    </xf>
    <xf numFmtId="0" fontId="15" fillId="0" borderId="0" xfId="0" applyFont="1" applyAlignment="1">
      <alignment vertical="top"/>
    </xf>
    <xf numFmtId="0" fontId="16" fillId="0" borderId="0" xfId="0" applyFont="1" applyAlignment="1"/>
    <xf numFmtId="0" fontId="17" fillId="0" borderId="0" xfId="0" applyFont="1" applyAlignment="1"/>
    <xf numFmtId="179" fontId="5" fillId="0" borderId="0" xfId="0" applyNumberFormat="1" applyFont="1" applyAlignment="1"/>
    <xf numFmtId="0" fontId="13" fillId="0" borderId="0" xfId="0" applyFont="1" applyAlignment="1"/>
    <xf numFmtId="0" fontId="19" fillId="0" borderId="0" xfId="0" applyFont="1" applyAlignment="1"/>
    <xf numFmtId="0" fontId="20" fillId="0" borderId="0" xfId="0" applyFont="1" applyAlignment="1">
      <alignment horizontal="left"/>
    </xf>
    <xf numFmtId="0" fontId="13" fillId="0" borderId="0" xfId="0" applyFont="1" applyAlignment="1">
      <alignment horizontal="left" vertical="top"/>
    </xf>
    <xf numFmtId="0" fontId="16" fillId="0" borderId="21" xfId="0" applyFont="1" applyBorder="1" applyAlignment="1">
      <alignment horizontal="center"/>
    </xf>
    <xf numFmtId="0" fontId="16" fillId="0" borderId="19" xfId="0" applyFont="1" applyBorder="1" applyAlignment="1"/>
    <xf numFmtId="0" fontId="16" fillId="0" borderId="6" xfId="0" applyFont="1" applyBorder="1" applyAlignment="1"/>
    <xf numFmtId="38" fontId="16" fillId="0" borderId="6" xfId="1" applyFont="1" applyBorder="1" applyAlignment="1"/>
    <xf numFmtId="0" fontId="4" fillId="0" borderId="5" xfId="0" applyFont="1" applyBorder="1" applyAlignment="1"/>
    <xf numFmtId="0" fontId="4" fillId="0" borderId="6" xfId="0" applyFont="1" applyBorder="1" applyAlignment="1"/>
    <xf numFmtId="0" fontId="4" fillId="0" borderId="14" xfId="0" applyFont="1" applyBorder="1" applyAlignment="1"/>
    <xf numFmtId="0" fontId="4" fillId="0" borderId="30" xfId="0" applyFont="1" applyBorder="1" applyAlignment="1"/>
    <xf numFmtId="0" fontId="4" fillId="0" borderId="7" xfId="0" applyFont="1" applyBorder="1" applyAlignment="1"/>
    <xf numFmtId="0" fontId="16" fillId="0" borderId="8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/>
    </xf>
    <xf numFmtId="0" fontId="16" fillId="0" borderId="9" xfId="0" applyFont="1" applyBorder="1" applyAlignment="1"/>
    <xf numFmtId="38" fontId="16" fillId="0" borderId="9" xfId="1" applyFont="1" applyBorder="1" applyAlignment="1"/>
    <xf numFmtId="38" fontId="16" fillId="0" borderId="10" xfId="1" applyFont="1" applyBorder="1" applyAlignment="1"/>
    <xf numFmtId="178" fontId="16" fillId="0" borderId="9" xfId="1" applyNumberFormat="1" applyFont="1" applyBorder="1" applyAlignment="1"/>
    <xf numFmtId="176" fontId="16" fillId="0" borderId="10" xfId="0" applyNumberFormat="1" applyFont="1" applyBorder="1" applyAlignment="1">
      <alignment horizontal="right" vertical="center"/>
    </xf>
    <xf numFmtId="0" fontId="4" fillId="0" borderId="8" xfId="0" applyFont="1" applyBorder="1" applyAlignment="1"/>
    <xf numFmtId="0" fontId="4" fillId="0" borderId="9" xfId="0" applyFont="1" applyBorder="1" applyAlignment="1"/>
    <xf numFmtId="176" fontId="16" fillId="0" borderId="10" xfId="0" applyNumberFormat="1" applyFont="1" applyBorder="1" applyAlignment="1">
      <alignment horizontal="right"/>
    </xf>
    <xf numFmtId="0" fontId="16" fillId="0" borderId="0" xfId="0" applyFont="1" applyAlignment="1">
      <alignment horizontal="center" vertical="center"/>
    </xf>
    <xf numFmtId="178" fontId="16" fillId="0" borderId="9" xfId="1" applyNumberFormat="1" applyFont="1" applyBorder="1" applyAlignment="1">
      <alignment wrapText="1"/>
    </xf>
    <xf numFmtId="0" fontId="16" fillId="0" borderId="8" xfId="0" applyFont="1" applyBorder="1" applyAlignment="1"/>
    <xf numFmtId="0" fontId="16" fillId="0" borderId="32" xfId="0" applyFont="1" applyBorder="1" applyAlignment="1">
      <alignment horizontal="center"/>
    </xf>
    <xf numFmtId="0" fontId="15" fillId="0" borderId="9" xfId="0" applyFont="1" applyBorder="1" applyAlignment="1"/>
    <xf numFmtId="0" fontId="16" fillId="0" borderId="8" xfId="0" applyFont="1" applyBorder="1">
      <alignment vertical="center"/>
    </xf>
    <xf numFmtId="0" fontId="16" fillId="0" borderId="0" xfId="0" applyFont="1">
      <alignment vertical="center"/>
    </xf>
    <xf numFmtId="0" fontId="16" fillId="0" borderId="9" xfId="0" applyFont="1" applyBorder="1">
      <alignment vertical="center"/>
    </xf>
    <xf numFmtId="38" fontId="16" fillId="0" borderId="10" xfId="1" applyFont="1" applyBorder="1" applyAlignment="1">
      <alignment horizontal="right"/>
    </xf>
    <xf numFmtId="0" fontId="16" fillId="0" borderId="8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0" borderId="8" xfId="0" applyFont="1" applyBorder="1" applyAlignment="1">
      <alignment vertical="center" wrapText="1"/>
    </xf>
    <xf numFmtId="0" fontId="16" fillId="0" borderId="0" xfId="0" applyFont="1" applyAlignment="1">
      <alignment horizontal="center"/>
    </xf>
    <xf numFmtId="0" fontId="16" fillId="0" borderId="12" xfId="0" applyFont="1" applyBorder="1" applyAlignment="1"/>
    <xf numFmtId="0" fontId="16" fillId="0" borderId="1" xfId="0" applyFont="1" applyBorder="1" applyAlignment="1"/>
    <xf numFmtId="0" fontId="16" fillId="0" borderId="22" xfId="0" applyFont="1" applyBorder="1" applyAlignment="1"/>
    <xf numFmtId="38" fontId="16" fillId="0" borderId="22" xfId="1" applyFont="1" applyBorder="1" applyAlignment="1"/>
    <xf numFmtId="38" fontId="16" fillId="0" borderId="17" xfId="1" applyFont="1" applyBorder="1" applyAlignment="1"/>
    <xf numFmtId="0" fontId="16" fillId="0" borderId="32" xfId="0" applyFont="1" applyBorder="1" applyAlignment="1"/>
    <xf numFmtId="38" fontId="16" fillId="0" borderId="32" xfId="1" applyFont="1" applyBorder="1" applyAlignment="1"/>
    <xf numFmtId="38" fontId="16" fillId="0" borderId="34" xfId="1" applyFont="1" applyBorder="1" applyAlignment="1"/>
    <xf numFmtId="178" fontId="16" fillId="0" borderId="32" xfId="1" applyNumberFormat="1" applyFont="1" applyBorder="1" applyAlignment="1"/>
    <xf numFmtId="176" fontId="16" fillId="0" borderId="34" xfId="1" applyNumberFormat="1" applyFont="1" applyBorder="1" applyAlignment="1">
      <alignment horizontal="right"/>
    </xf>
    <xf numFmtId="38" fontId="21" fillId="0" borderId="9" xfId="1" applyFont="1" applyBorder="1" applyAlignment="1"/>
    <xf numFmtId="38" fontId="21" fillId="0" borderId="10" xfId="1" applyFont="1" applyBorder="1" applyAlignment="1"/>
    <xf numFmtId="0" fontId="16" fillId="0" borderId="10" xfId="0" applyFont="1" applyBorder="1" applyAlignment="1">
      <alignment horizontal="right"/>
    </xf>
    <xf numFmtId="38" fontId="21" fillId="0" borderId="0" xfId="1" applyFont="1" applyAlignment="1"/>
    <xf numFmtId="38" fontId="21" fillId="0" borderId="26" xfId="1" applyFont="1" applyBorder="1" applyAlignment="1"/>
    <xf numFmtId="38" fontId="16" fillId="0" borderId="8" xfId="1" applyFont="1" applyBorder="1" applyAlignment="1"/>
    <xf numFmtId="38" fontId="16" fillId="0" borderId="0" xfId="1" applyFont="1" applyAlignment="1"/>
    <xf numFmtId="178" fontId="16" fillId="0" borderId="0" xfId="1" applyNumberFormat="1" applyFont="1" applyAlignment="1"/>
    <xf numFmtId="0" fontId="16" fillId="0" borderId="26" xfId="0" applyFont="1" applyBorder="1" applyAlignment="1">
      <alignment horizontal="right"/>
    </xf>
    <xf numFmtId="0" fontId="16" fillId="0" borderId="10" xfId="0" applyFont="1" applyBorder="1">
      <alignment vertical="center"/>
    </xf>
    <xf numFmtId="0" fontId="21" fillId="0" borderId="9" xfId="0" applyFont="1" applyBorder="1" applyAlignment="1"/>
    <xf numFmtId="0" fontId="21" fillId="0" borderId="0" xfId="0" applyFont="1" applyAlignment="1"/>
    <xf numFmtId="178" fontId="16" fillId="0" borderId="0" xfId="1" applyNumberFormat="1" applyFont="1" applyBorder="1" applyAlignment="1"/>
    <xf numFmtId="38" fontId="16" fillId="0" borderId="1" xfId="1" applyFont="1" applyBorder="1" applyAlignment="1"/>
    <xf numFmtId="38" fontId="16" fillId="0" borderId="13" xfId="1" applyFont="1" applyBorder="1" applyAlignment="1"/>
    <xf numFmtId="178" fontId="16" fillId="0" borderId="1" xfId="1" applyNumberFormat="1" applyFont="1" applyBorder="1" applyAlignment="1"/>
    <xf numFmtId="0" fontId="16" fillId="0" borderId="13" xfId="0" applyFont="1" applyBorder="1">
      <alignment vertical="center"/>
    </xf>
    <xf numFmtId="0" fontId="16" fillId="0" borderId="19" xfId="0" applyFont="1" applyBorder="1" applyAlignment="1">
      <alignment horizontal="center"/>
    </xf>
    <xf numFmtId="38" fontId="21" fillId="0" borderId="0" xfId="1" applyFont="1" applyBorder="1" applyAlignment="1"/>
    <xf numFmtId="0" fontId="4" fillId="0" borderId="37" xfId="0" applyFont="1" applyBorder="1" applyAlignment="1"/>
    <xf numFmtId="0" fontId="4" fillId="0" borderId="38" xfId="0" applyFont="1" applyBorder="1" applyAlignment="1"/>
    <xf numFmtId="0" fontId="4" fillId="0" borderId="26" xfId="0" applyFont="1" applyBorder="1" applyAlignment="1"/>
    <xf numFmtId="0" fontId="4" fillId="0" borderId="10" xfId="0" applyFont="1" applyBorder="1" applyAlignment="1"/>
    <xf numFmtId="38" fontId="16" fillId="0" borderId="15" xfId="1" applyFont="1" applyBorder="1" applyAlignment="1"/>
    <xf numFmtId="38" fontId="16" fillId="0" borderId="31" xfId="1" applyFont="1" applyBorder="1" applyAlignment="1"/>
    <xf numFmtId="38" fontId="16" fillId="0" borderId="11" xfId="1" applyFont="1" applyBorder="1" applyAlignment="1">
      <alignment horizontal="right" wrapText="1"/>
    </xf>
    <xf numFmtId="38" fontId="16" fillId="0" borderId="9" xfId="1" applyFont="1" applyBorder="1" applyAlignment="1">
      <alignment horizontal="right" wrapText="1"/>
    </xf>
    <xf numFmtId="0" fontId="16" fillId="0" borderId="40" xfId="0" applyFont="1" applyBorder="1" applyAlignment="1"/>
    <xf numFmtId="38" fontId="16" fillId="0" borderId="40" xfId="1" applyFont="1" applyBorder="1" applyAlignment="1"/>
    <xf numFmtId="38" fontId="16" fillId="0" borderId="44" xfId="1" applyFont="1" applyBorder="1" applyAlignment="1"/>
    <xf numFmtId="38" fontId="16" fillId="0" borderId="19" xfId="1" applyFont="1" applyBorder="1" applyAlignment="1"/>
    <xf numFmtId="38" fontId="16" fillId="0" borderId="20" xfId="1" applyFont="1" applyBorder="1" applyAlignment="1"/>
    <xf numFmtId="178" fontId="16" fillId="0" borderId="6" xfId="1" applyNumberFormat="1" applyFont="1" applyBorder="1" applyAlignment="1"/>
    <xf numFmtId="176" fontId="16" fillId="0" borderId="7" xfId="0" applyNumberFormat="1" applyFont="1" applyBorder="1" applyAlignment="1">
      <alignment horizontal="right"/>
    </xf>
    <xf numFmtId="0" fontId="16" fillId="0" borderId="12" xfId="0" applyFont="1" applyBorder="1" applyAlignment="1">
      <alignment vertical="center" wrapText="1"/>
    </xf>
    <xf numFmtId="0" fontId="16" fillId="0" borderId="1" xfId="0" applyFont="1" applyBorder="1" applyAlignment="1">
      <alignment horizontal="center" vertical="center" wrapText="1"/>
    </xf>
    <xf numFmtId="49" fontId="4" fillId="0" borderId="0" xfId="0" applyNumberFormat="1" applyFont="1">
      <alignment vertical="center"/>
    </xf>
    <xf numFmtId="0" fontId="13" fillId="0" borderId="0" xfId="0" applyFont="1" applyAlignment="1">
      <alignment vertical="top"/>
    </xf>
    <xf numFmtId="0" fontId="24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25" fillId="0" borderId="0" xfId="0" applyFont="1" applyAlignment="1">
      <alignment horizontal="center"/>
    </xf>
    <xf numFmtId="0" fontId="15" fillId="0" borderId="0" xfId="0" applyFont="1" applyAlignment="1"/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8" xfId="0" applyFont="1" applyBorder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3" fillId="0" borderId="26" xfId="0" applyFont="1" applyBorder="1" applyAlignment="1">
      <alignment horizontal="left"/>
    </xf>
    <xf numFmtId="0" fontId="13" fillId="0" borderId="8" xfId="0" applyFont="1" applyBorder="1" applyAlignment="1">
      <alignment horizontal="left"/>
    </xf>
    <xf numFmtId="38" fontId="17" fillId="0" borderId="0" xfId="1" applyFont="1" applyAlignment="1">
      <alignment horizontal="right"/>
    </xf>
    <xf numFmtId="38" fontId="17" fillId="0" borderId="37" xfId="1" applyFont="1" applyBorder="1" applyAlignment="1">
      <alignment horizontal="right"/>
    </xf>
    <xf numFmtId="38" fontId="17" fillId="0" borderId="38" xfId="1" applyFont="1" applyBorder="1" applyAlignment="1">
      <alignment horizontal="right"/>
    </xf>
    <xf numFmtId="0" fontId="16" fillId="0" borderId="26" xfId="0" applyFont="1" applyBorder="1" applyAlignment="1">
      <alignment horizontal="left"/>
    </xf>
    <xf numFmtId="0" fontId="16" fillId="0" borderId="11" xfId="0" applyFont="1" applyBorder="1" applyAlignment="1">
      <alignment horizontal="left"/>
    </xf>
    <xf numFmtId="0" fontId="16" fillId="0" borderId="9" xfId="0" applyFont="1" applyBorder="1" applyAlignment="1">
      <alignment horizontal="left"/>
    </xf>
    <xf numFmtId="0" fontId="13" fillId="0" borderId="10" xfId="0" applyFont="1" applyBorder="1" applyAlignment="1">
      <alignment horizontal="left"/>
    </xf>
    <xf numFmtId="0" fontId="13" fillId="0" borderId="11" xfId="0" applyFont="1" applyBorder="1" applyAlignment="1">
      <alignment horizontal="left"/>
    </xf>
    <xf numFmtId="38" fontId="17" fillId="0" borderId="9" xfId="1" applyFont="1" applyBorder="1" applyAlignment="1"/>
    <xf numFmtId="38" fontId="17" fillId="0" borderId="15" xfId="1" applyFont="1" applyBorder="1" applyAlignment="1"/>
    <xf numFmtId="38" fontId="17" fillId="0" borderId="31" xfId="1" applyFont="1" applyBorder="1" applyAlignment="1"/>
    <xf numFmtId="0" fontId="17" fillId="0" borderId="9" xfId="0" applyFont="1" applyBorder="1" applyAlignment="1">
      <alignment horizontal="left"/>
    </xf>
    <xf numFmtId="0" fontId="16" fillId="0" borderId="10" xfId="0" applyFont="1" applyBorder="1" applyAlignment="1">
      <alignment horizontal="left"/>
    </xf>
    <xf numFmtId="38" fontId="17" fillId="0" borderId="9" xfId="1" applyFont="1" applyBorder="1" applyAlignment="1">
      <alignment horizontal="right"/>
    </xf>
    <xf numFmtId="38" fontId="17" fillId="0" borderId="15" xfId="1" applyFont="1" applyBorder="1" applyAlignment="1">
      <alignment horizontal="right"/>
    </xf>
    <xf numFmtId="38" fontId="17" fillId="0" borderId="31" xfId="1" applyFont="1" applyBorder="1" applyAlignment="1">
      <alignment horizontal="right"/>
    </xf>
    <xf numFmtId="38" fontId="15" fillId="0" borderId="10" xfId="1" applyFont="1" applyBorder="1" applyAlignment="1">
      <alignment horizontal="right"/>
    </xf>
    <xf numFmtId="38" fontId="16" fillId="0" borderId="11" xfId="1" applyFont="1" applyBorder="1" applyAlignment="1">
      <alignment horizontal="left"/>
    </xf>
    <xf numFmtId="38" fontId="16" fillId="0" borderId="9" xfId="1" applyFont="1" applyBorder="1" applyAlignment="1">
      <alignment horizontal="right"/>
    </xf>
    <xf numFmtId="0" fontId="17" fillId="0" borderId="9" xfId="0" applyFont="1" applyBorder="1" applyAlignment="1"/>
    <xf numFmtId="0" fontId="16" fillId="0" borderId="10" xfId="0" applyFont="1" applyBorder="1" applyAlignment="1"/>
    <xf numFmtId="0" fontId="16" fillId="0" borderId="9" xfId="0" applyFont="1" applyBorder="1" applyAlignment="1">
      <alignment horizontal="left" wrapText="1"/>
    </xf>
    <xf numFmtId="38" fontId="15" fillId="0" borderId="10" xfId="1" applyFont="1" applyBorder="1" applyAlignment="1">
      <alignment horizontal="right" wrapText="1"/>
    </xf>
    <xf numFmtId="180" fontId="17" fillId="0" borderId="9" xfId="0" applyNumberFormat="1" applyFont="1" applyBorder="1" applyAlignment="1"/>
    <xf numFmtId="180" fontId="16" fillId="0" borderId="10" xfId="0" applyNumberFormat="1" applyFont="1" applyBorder="1" applyAlignment="1"/>
    <xf numFmtId="180" fontId="17" fillId="0" borderId="15" xfId="1" applyNumberFormat="1" applyFont="1" applyBorder="1" applyAlignment="1">
      <alignment horizontal="right"/>
    </xf>
    <xf numFmtId="180" fontId="17" fillId="0" borderId="31" xfId="1" applyNumberFormat="1" applyFont="1" applyBorder="1" applyAlignment="1">
      <alignment horizontal="right"/>
    </xf>
    <xf numFmtId="0" fontId="16" fillId="0" borderId="12" xfId="0" applyFont="1" applyBorder="1" applyAlignment="1">
      <alignment horizontal="left"/>
    </xf>
    <xf numFmtId="0" fontId="16" fillId="0" borderId="1" xfId="0" applyFont="1" applyBorder="1" applyAlignment="1">
      <alignment horizontal="left"/>
    </xf>
    <xf numFmtId="0" fontId="15" fillId="0" borderId="1" xfId="0" applyFont="1" applyBorder="1" applyAlignment="1">
      <alignment horizontal="center"/>
    </xf>
    <xf numFmtId="0" fontId="13" fillId="0" borderId="13" xfId="0" applyFont="1" applyBorder="1" applyAlignment="1">
      <alignment horizontal="left"/>
    </xf>
    <xf numFmtId="0" fontId="13" fillId="0" borderId="12" xfId="0" applyFont="1" applyBorder="1" applyAlignment="1">
      <alignment horizontal="left"/>
    </xf>
    <xf numFmtId="38" fontId="17" fillId="0" borderId="1" xfId="1" applyFont="1" applyBorder="1" applyAlignment="1">
      <alignment horizontal="right"/>
    </xf>
    <xf numFmtId="180" fontId="17" fillId="0" borderId="24" xfId="1" applyNumberFormat="1" applyFont="1" applyBorder="1" applyAlignment="1">
      <alignment horizontal="right"/>
    </xf>
    <xf numFmtId="180" fontId="17" fillId="0" borderId="43" xfId="1" applyNumberFormat="1" applyFont="1" applyBorder="1" applyAlignment="1">
      <alignment horizontal="right"/>
    </xf>
    <xf numFmtId="0" fontId="16" fillId="0" borderId="8" xfId="0" applyFont="1" applyBorder="1" applyAlignment="1">
      <alignment horizontal="left"/>
    </xf>
    <xf numFmtId="0" fontId="16" fillId="0" borderId="0" xfId="0" applyFont="1" applyAlignment="1">
      <alignment horizontal="left"/>
    </xf>
    <xf numFmtId="38" fontId="17" fillId="0" borderId="0" xfId="1" applyFont="1" applyBorder="1" applyAlignment="1">
      <alignment horizontal="right"/>
    </xf>
    <xf numFmtId="38" fontId="17" fillId="0" borderId="0" xfId="0" applyNumberFormat="1" applyFont="1" applyAlignment="1"/>
    <xf numFmtId="0" fontId="16" fillId="0" borderId="26" xfId="0" applyFont="1" applyBorder="1" applyAlignment="1"/>
    <xf numFmtId="0" fontId="16" fillId="0" borderId="11" xfId="0" applyFont="1" applyBorder="1" applyAlignment="1">
      <alignment horizontal="left" vertical="center"/>
    </xf>
    <xf numFmtId="0" fontId="16" fillId="0" borderId="9" xfId="0" applyFont="1" applyBorder="1" applyAlignment="1">
      <alignment horizontal="left" vertical="center"/>
    </xf>
    <xf numFmtId="0" fontId="17" fillId="0" borderId="9" xfId="0" applyFont="1" applyBorder="1" applyAlignment="1">
      <alignment horizontal="right"/>
    </xf>
    <xf numFmtId="0" fontId="16" fillId="0" borderId="10" xfId="0" applyFont="1" applyBorder="1" applyAlignment="1">
      <alignment horizontal="center" vertical="center"/>
    </xf>
    <xf numFmtId="0" fontId="13" fillId="0" borderId="9" xfId="0" applyFont="1" applyBorder="1" applyAlignment="1">
      <alignment horizontal="left"/>
    </xf>
    <xf numFmtId="0" fontId="13" fillId="0" borderId="1" xfId="0" applyFont="1" applyBorder="1" applyAlignment="1">
      <alignment horizontal="left"/>
    </xf>
    <xf numFmtId="38" fontId="17" fillId="0" borderId="24" xfId="1" applyFont="1" applyBorder="1" applyAlignment="1">
      <alignment horizontal="right"/>
    </xf>
    <xf numFmtId="38" fontId="17" fillId="0" borderId="43" xfId="1" applyFont="1" applyBorder="1" applyAlignment="1">
      <alignment horizontal="right"/>
    </xf>
    <xf numFmtId="0" fontId="16" fillId="0" borderId="47" xfId="0" applyFont="1" applyBorder="1" applyAlignment="1">
      <alignment horizontal="left"/>
    </xf>
    <xf numFmtId="0" fontId="16" fillId="0" borderId="48" xfId="0" applyFont="1" applyBorder="1" applyAlignment="1">
      <alignment horizontal="left"/>
    </xf>
    <xf numFmtId="0" fontId="15" fillId="0" borderId="48" xfId="0" applyFont="1" applyBorder="1" applyAlignment="1">
      <alignment horizontal="left"/>
    </xf>
    <xf numFmtId="0" fontId="13" fillId="0" borderId="48" xfId="0" applyFont="1" applyBorder="1" applyAlignment="1">
      <alignment horizontal="left"/>
    </xf>
    <xf numFmtId="0" fontId="13" fillId="0" borderId="47" xfId="0" applyFont="1" applyBorder="1" applyAlignment="1">
      <alignment horizontal="left"/>
    </xf>
    <xf numFmtId="38" fontId="17" fillId="0" borderId="48" xfId="1" applyFont="1" applyBorder="1" applyAlignment="1">
      <alignment horizontal="right"/>
    </xf>
    <xf numFmtId="38" fontId="17" fillId="0" borderId="49" xfId="1" applyFont="1" applyBorder="1" applyAlignment="1">
      <alignment horizontal="right"/>
    </xf>
    <xf numFmtId="38" fontId="17" fillId="0" borderId="50" xfId="1" applyFont="1" applyBorder="1" applyAlignment="1">
      <alignment horizontal="right"/>
    </xf>
    <xf numFmtId="38" fontId="16" fillId="0" borderId="18" xfId="1" applyFont="1" applyBorder="1" applyAlignment="1"/>
    <xf numFmtId="38" fontId="16" fillId="0" borderId="22" xfId="1" applyFont="1" applyBorder="1" applyAlignment="1"/>
    <xf numFmtId="38" fontId="16" fillId="0" borderId="16" xfId="1" applyFont="1" applyBorder="1" applyAlignment="1"/>
    <xf numFmtId="38" fontId="16" fillId="0" borderId="33" xfId="1" applyFont="1" applyBorder="1" applyAlignment="1"/>
    <xf numFmtId="178" fontId="16" fillId="0" borderId="1" xfId="1" applyNumberFormat="1" applyFont="1" applyBorder="1" applyAlignment="1"/>
    <xf numFmtId="0" fontId="4" fillId="0" borderId="13" xfId="0" applyFont="1" applyBorder="1" applyAlignment="1"/>
    <xf numFmtId="0" fontId="22" fillId="0" borderId="6" xfId="0" applyFont="1" applyBorder="1">
      <alignment vertical="center"/>
    </xf>
    <xf numFmtId="38" fontId="16" fillId="0" borderId="21" xfId="1" applyFont="1" applyBorder="1" applyAlignment="1"/>
    <xf numFmtId="38" fontId="16" fillId="0" borderId="19" xfId="1" applyFont="1" applyBorder="1" applyAlignment="1"/>
    <xf numFmtId="38" fontId="16" fillId="0" borderId="23" xfId="1" applyFont="1" applyBorder="1" applyAlignment="1"/>
    <xf numFmtId="38" fontId="16" fillId="0" borderId="36" xfId="1" applyFont="1" applyBorder="1" applyAlignment="1"/>
    <xf numFmtId="38" fontId="16" fillId="0" borderId="11" xfId="1" applyFont="1" applyBorder="1" applyAlignment="1">
      <alignment horizontal="right" wrapText="1"/>
    </xf>
    <xf numFmtId="38" fontId="16" fillId="0" borderId="9" xfId="1" applyFont="1" applyBorder="1" applyAlignment="1">
      <alignment horizontal="right" wrapText="1"/>
    </xf>
    <xf numFmtId="38" fontId="16" fillId="0" borderId="15" xfId="1" applyFont="1" applyBorder="1" applyAlignment="1"/>
    <xf numFmtId="38" fontId="16" fillId="0" borderId="31" xfId="1" applyFont="1" applyBorder="1" applyAlignment="1"/>
    <xf numFmtId="178" fontId="16" fillId="0" borderId="15" xfId="1" applyNumberFormat="1" applyFont="1" applyBorder="1" applyAlignment="1"/>
    <xf numFmtId="0" fontId="4" fillId="0" borderId="10" xfId="0" applyFont="1" applyBorder="1" applyAlignment="1"/>
    <xf numFmtId="38" fontId="16" fillId="0" borderId="11" xfId="1" applyFont="1" applyBorder="1" applyAlignment="1"/>
    <xf numFmtId="38" fontId="16" fillId="0" borderId="9" xfId="1" applyFont="1" applyBorder="1" applyAlignment="1"/>
    <xf numFmtId="38" fontId="16" fillId="0" borderId="39" xfId="1" applyFont="1" applyBorder="1" applyAlignment="1"/>
    <xf numFmtId="38" fontId="16" fillId="0" borderId="40" xfId="1" applyFont="1" applyBorder="1" applyAlignment="1"/>
    <xf numFmtId="38" fontId="16" fillId="0" borderId="41" xfId="1" applyFont="1" applyBorder="1" applyAlignment="1"/>
    <xf numFmtId="38" fontId="16" fillId="0" borderId="42" xfId="1" applyFont="1" applyBorder="1" applyAlignment="1"/>
    <xf numFmtId="178" fontId="16" fillId="0" borderId="22" xfId="1" applyNumberFormat="1" applyFont="1" applyBorder="1" applyAlignment="1"/>
    <xf numFmtId="0" fontId="4" fillId="0" borderId="17" xfId="0" applyFont="1" applyBorder="1" applyAlignment="1"/>
    <xf numFmtId="38" fontId="16" fillId="0" borderId="11" xfId="1" applyFont="1" applyBorder="1" applyAlignment="1">
      <alignment horizontal="right"/>
    </xf>
    <xf numFmtId="38" fontId="16" fillId="0" borderId="9" xfId="1" applyFont="1" applyBorder="1" applyAlignment="1">
      <alignment horizontal="right"/>
    </xf>
    <xf numFmtId="38" fontId="16" fillId="0" borderId="12" xfId="1" applyFont="1" applyBorder="1" applyAlignment="1"/>
    <xf numFmtId="38" fontId="16" fillId="0" borderId="1" xfId="1" applyFont="1" applyBorder="1" applyAlignment="1"/>
    <xf numFmtId="38" fontId="16" fillId="0" borderId="24" xfId="1" applyFont="1" applyBorder="1" applyAlignment="1"/>
    <xf numFmtId="38" fontId="16" fillId="0" borderId="43" xfId="1" applyFont="1" applyBorder="1" applyAlignment="1"/>
    <xf numFmtId="0" fontId="4" fillId="0" borderId="8" xfId="0" applyFont="1" applyBorder="1" applyAlignment="1">
      <alignment horizontal="center"/>
    </xf>
    <xf numFmtId="0" fontId="4" fillId="0" borderId="0" xfId="0" applyFont="1" applyAlignment="1">
      <alignment horizontal="center"/>
    </xf>
    <xf numFmtId="38" fontId="16" fillId="0" borderId="37" xfId="1" applyFont="1" applyBorder="1" applyAlignment="1"/>
    <xf numFmtId="38" fontId="16" fillId="0" borderId="38" xfId="1" applyFont="1" applyBorder="1" applyAlignment="1"/>
    <xf numFmtId="176" fontId="4" fillId="0" borderId="16" xfId="0" applyNumberFormat="1" applyFont="1" applyBorder="1">
      <alignment vertical="center"/>
    </xf>
    <xf numFmtId="176" fontId="4" fillId="0" borderId="17" xfId="0" applyNumberFormat="1" applyFont="1" applyBorder="1">
      <alignment vertical="center"/>
    </xf>
    <xf numFmtId="38" fontId="16" fillId="0" borderId="35" xfId="1" applyFont="1" applyBorder="1" applyAlignment="1"/>
    <xf numFmtId="38" fontId="16" fillId="0" borderId="32" xfId="1" applyFont="1" applyBorder="1" applyAlignment="1"/>
    <xf numFmtId="38" fontId="16" fillId="0" borderId="11" xfId="1" applyFont="1" applyBorder="1" applyAlignment="1">
      <alignment wrapText="1"/>
    </xf>
    <xf numFmtId="38" fontId="16" fillId="0" borderId="9" xfId="1" applyFont="1" applyBorder="1" applyAlignment="1">
      <alignment wrapText="1"/>
    </xf>
    <xf numFmtId="0" fontId="4" fillId="0" borderId="0" xfId="0" applyFont="1">
      <alignment vertical="center"/>
    </xf>
    <xf numFmtId="0" fontId="17" fillId="0" borderId="0" xfId="0" applyFont="1" applyAlignment="1">
      <alignment horizontal="center"/>
    </xf>
    <xf numFmtId="0" fontId="18" fillId="0" borderId="0" xfId="0" applyFont="1" applyAlignment="1"/>
    <xf numFmtId="0" fontId="16" fillId="0" borderId="0" xfId="0" applyFont="1" applyAlignment="1">
      <alignment horizontal="center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4" fillId="0" borderId="0" xfId="0" applyFont="1" applyAlignment="1"/>
    <xf numFmtId="0" fontId="7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1" xfId="0" applyFont="1" applyBorder="1" applyAlignment="1">
      <alignment horizontal="left" vertical="center"/>
    </xf>
    <xf numFmtId="0" fontId="7" fillId="0" borderId="1" xfId="0" applyFont="1" applyBorder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1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176" fontId="5" fillId="0" borderId="11" xfId="0" applyNumberFormat="1" applyFont="1" applyBorder="1" applyAlignment="1">
      <alignment horizontal="right" vertical="center"/>
    </xf>
    <xf numFmtId="176" fontId="5" fillId="0" borderId="9" xfId="0" applyNumberFormat="1" applyFont="1" applyBorder="1" applyAlignment="1">
      <alignment horizontal="right" vertical="center"/>
    </xf>
    <xf numFmtId="176" fontId="5" fillId="0" borderId="15" xfId="0" applyNumberFormat="1" applyFont="1" applyBorder="1" applyAlignment="1">
      <alignment horizontal="right" vertical="center"/>
    </xf>
    <xf numFmtId="176" fontId="5" fillId="0" borderId="10" xfId="0" applyNumberFormat="1" applyFont="1" applyBorder="1" applyAlignment="1">
      <alignment horizontal="right" vertical="center"/>
    </xf>
    <xf numFmtId="0" fontId="5" fillId="0" borderId="21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5" fillId="0" borderId="21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176" fontId="5" fillId="0" borderId="11" xfId="0" applyNumberFormat="1" applyFont="1" applyBorder="1" applyAlignment="1">
      <alignment vertical="center"/>
    </xf>
    <xf numFmtId="176" fontId="5" fillId="0" borderId="9" xfId="0" applyNumberFormat="1" applyFont="1" applyBorder="1" applyAlignment="1">
      <alignment vertical="center"/>
    </xf>
    <xf numFmtId="176" fontId="5" fillId="0" borderId="15" xfId="0" applyNumberFormat="1" applyFont="1" applyBorder="1" applyAlignment="1">
      <alignment vertical="center"/>
    </xf>
    <xf numFmtId="176" fontId="5" fillId="0" borderId="10" xfId="0" applyNumberFormat="1" applyFont="1" applyBorder="1" applyAlignment="1">
      <alignment vertical="center"/>
    </xf>
    <xf numFmtId="0" fontId="9" fillId="0" borderId="11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38" fontId="5" fillId="0" borderId="11" xfId="1" applyFont="1" applyBorder="1" applyAlignment="1">
      <alignment horizontal="right" vertical="center"/>
    </xf>
    <xf numFmtId="38" fontId="5" fillId="0" borderId="9" xfId="1" applyFont="1" applyBorder="1" applyAlignment="1">
      <alignment horizontal="right" vertical="center"/>
    </xf>
    <xf numFmtId="0" fontId="5" fillId="0" borderId="15" xfId="0" applyFont="1" applyBorder="1" applyAlignment="1">
      <alignment horizontal="right" vertical="center"/>
    </xf>
    <xf numFmtId="0" fontId="5" fillId="0" borderId="10" xfId="0" applyFont="1" applyBorder="1" applyAlignment="1">
      <alignment horizontal="right" vertical="center"/>
    </xf>
    <xf numFmtId="38" fontId="5" fillId="0" borderId="15" xfId="1" applyFont="1" applyBorder="1" applyAlignment="1">
      <alignment horizontal="right" vertical="center"/>
    </xf>
    <xf numFmtId="38" fontId="5" fillId="0" borderId="10" xfId="1" applyFont="1" applyBorder="1" applyAlignment="1">
      <alignment horizontal="right" vertical="center"/>
    </xf>
    <xf numFmtId="0" fontId="5" fillId="0" borderId="11" xfId="0" applyFont="1" applyBorder="1" applyAlignment="1">
      <alignment horizontal="right" vertical="center"/>
    </xf>
    <xf numFmtId="0" fontId="5" fillId="0" borderId="9" xfId="0" applyFont="1" applyBorder="1" applyAlignment="1">
      <alignment horizontal="right" vertical="center"/>
    </xf>
    <xf numFmtId="176" fontId="5" fillId="0" borderId="11" xfId="1" applyNumberFormat="1" applyFont="1" applyBorder="1" applyAlignment="1">
      <alignment horizontal="right" vertical="center"/>
    </xf>
    <xf numFmtId="176" fontId="5" fillId="0" borderId="9" xfId="1" applyNumberFormat="1" applyFont="1" applyBorder="1" applyAlignment="1">
      <alignment horizontal="right" vertical="center"/>
    </xf>
    <xf numFmtId="176" fontId="5" fillId="0" borderId="15" xfId="1" applyNumberFormat="1" applyFont="1" applyBorder="1" applyAlignment="1">
      <alignment horizontal="right" vertical="center"/>
    </xf>
    <xf numFmtId="176" fontId="5" fillId="0" borderId="10" xfId="1" applyNumberFormat="1" applyFont="1" applyBorder="1" applyAlignment="1">
      <alignment horizontal="right" vertical="center"/>
    </xf>
    <xf numFmtId="49" fontId="5" fillId="0" borderId="11" xfId="0" applyNumberFormat="1" applyFont="1" applyBorder="1" applyAlignment="1">
      <alignment horizontal="right" vertical="center"/>
    </xf>
    <xf numFmtId="49" fontId="5" fillId="0" borderId="9" xfId="0" applyNumberFormat="1" applyFont="1" applyBorder="1" applyAlignment="1">
      <alignment horizontal="right" vertical="center"/>
    </xf>
    <xf numFmtId="49" fontId="5" fillId="0" borderId="15" xfId="0" applyNumberFormat="1" applyFont="1" applyBorder="1" applyAlignment="1">
      <alignment horizontal="right" vertical="center"/>
    </xf>
    <xf numFmtId="49" fontId="5" fillId="0" borderId="10" xfId="0" applyNumberFormat="1" applyFont="1" applyBorder="1" applyAlignment="1">
      <alignment horizontal="right" vertical="center"/>
    </xf>
    <xf numFmtId="3" fontId="5" fillId="0" borderId="15" xfId="0" applyNumberFormat="1" applyFont="1" applyBorder="1" applyAlignment="1">
      <alignment horizontal="right" vertical="center"/>
    </xf>
    <xf numFmtId="38" fontId="5" fillId="0" borderId="12" xfId="1" applyFont="1" applyBorder="1" applyAlignment="1">
      <alignment horizontal="right" vertical="center"/>
    </xf>
    <xf numFmtId="38" fontId="5" fillId="0" borderId="1" xfId="1" applyFont="1" applyBorder="1" applyAlignment="1">
      <alignment horizontal="right" vertical="center"/>
    </xf>
    <xf numFmtId="38" fontId="5" fillId="0" borderId="24" xfId="1" applyFont="1" applyBorder="1" applyAlignment="1">
      <alignment horizontal="right" vertical="center"/>
    </xf>
    <xf numFmtId="38" fontId="5" fillId="0" borderId="13" xfId="1" applyFont="1" applyBorder="1" applyAlignment="1">
      <alignment horizontal="right" vertical="center"/>
    </xf>
    <xf numFmtId="0" fontId="7" fillId="0" borderId="6" xfId="0" applyFont="1" applyBorder="1">
      <alignment vertical="center"/>
    </xf>
    <xf numFmtId="0" fontId="8" fillId="0" borderId="6" xfId="0" applyFont="1" applyBorder="1">
      <alignment vertical="center"/>
    </xf>
    <xf numFmtId="49" fontId="7" fillId="0" borderId="0" xfId="0" applyNumberFormat="1" applyFont="1" applyAlignment="1">
      <alignment horizontal="center"/>
    </xf>
    <xf numFmtId="49" fontId="8" fillId="0" borderId="0" xfId="0" applyNumberFormat="1" applyFont="1" applyAlignment="1">
      <alignment horizontal="center"/>
    </xf>
    <xf numFmtId="0" fontId="5" fillId="0" borderId="1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6" fontId="5" fillId="0" borderId="5" xfId="0" applyNumberFormat="1" applyFont="1" applyBorder="1" applyAlignment="1">
      <alignment vertical="center"/>
    </xf>
    <xf numFmtId="176" fontId="5" fillId="0" borderId="6" xfId="0" applyNumberFormat="1" applyFont="1" applyBorder="1" applyAlignment="1">
      <alignment vertical="center"/>
    </xf>
    <xf numFmtId="176" fontId="5" fillId="0" borderId="12" xfId="0" applyNumberFormat="1" applyFont="1" applyBorder="1" applyAlignment="1">
      <alignment vertical="center"/>
    </xf>
    <xf numFmtId="176" fontId="5" fillId="0" borderId="1" xfId="0" applyNumberFormat="1" applyFont="1" applyBorder="1" applyAlignment="1">
      <alignment vertical="center"/>
    </xf>
    <xf numFmtId="176" fontId="5" fillId="0" borderId="14" xfId="0" applyNumberFormat="1" applyFont="1" applyBorder="1" applyAlignment="1">
      <alignment vertical="center"/>
    </xf>
    <xf numFmtId="176" fontId="5" fillId="0" borderId="7" xfId="0" applyNumberFormat="1" applyFont="1" applyBorder="1" applyAlignment="1">
      <alignment vertical="center"/>
    </xf>
    <xf numFmtId="176" fontId="5" fillId="0" borderId="24" xfId="0" applyNumberFormat="1" applyFont="1" applyBorder="1" applyAlignment="1">
      <alignment vertical="center"/>
    </xf>
    <xf numFmtId="176" fontId="5" fillId="0" borderId="13" xfId="0" applyNumberFormat="1" applyFont="1" applyBorder="1" applyAlignment="1">
      <alignment vertical="center"/>
    </xf>
    <xf numFmtId="38" fontId="5" fillId="0" borderId="5" xfId="1" applyFont="1" applyBorder="1" applyAlignment="1">
      <alignment horizontal="right" vertical="center"/>
    </xf>
    <xf numFmtId="38" fontId="5" fillId="0" borderId="6" xfId="1" applyFont="1" applyBorder="1" applyAlignment="1">
      <alignment horizontal="right" vertical="center"/>
    </xf>
    <xf numFmtId="177" fontId="5" fillId="0" borderId="14" xfId="1" applyNumberFormat="1" applyFont="1" applyBorder="1" applyAlignment="1">
      <alignment horizontal="right" vertical="center"/>
    </xf>
    <xf numFmtId="177" fontId="5" fillId="0" borderId="7" xfId="1" applyNumberFormat="1" applyFont="1" applyBorder="1" applyAlignment="1">
      <alignment horizontal="right" vertical="center"/>
    </xf>
    <xf numFmtId="177" fontId="5" fillId="0" borderId="24" xfId="1" applyNumberFormat="1" applyFont="1" applyBorder="1" applyAlignment="1">
      <alignment horizontal="right" vertical="center"/>
    </xf>
    <xf numFmtId="177" fontId="5" fillId="0" borderId="13" xfId="1" applyNumberFormat="1" applyFont="1" applyBorder="1" applyAlignment="1">
      <alignment horizontal="right" vertical="center"/>
    </xf>
    <xf numFmtId="49" fontId="13" fillId="0" borderId="5" xfId="2" applyNumberFormat="1" applyFont="1" applyBorder="1" applyAlignment="1">
      <alignment horizontal="center" vertical="center"/>
    </xf>
    <xf numFmtId="49" fontId="13" fillId="0" borderId="6" xfId="2" applyNumberFormat="1" applyFont="1" applyBorder="1" applyAlignment="1">
      <alignment horizontal="center" vertical="center"/>
    </xf>
    <xf numFmtId="49" fontId="13" fillId="0" borderId="7" xfId="2" applyNumberFormat="1" applyFont="1" applyBorder="1" applyAlignment="1">
      <alignment horizontal="center" vertical="center"/>
    </xf>
    <xf numFmtId="49" fontId="13" fillId="0" borderId="5" xfId="1" applyNumberFormat="1" applyFont="1" applyFill="1" applyBorder="1" applyAlignment="1">
      <alignment horizontal="center" vertical="center"/>
    </xf>
    <xf numFmtId="49" fontId="13" fillId="0" borderId="7" xfId="1" applyNumberFormat="1" applyFont="1" applyFill="1" applyBorder="1" applyAlignment="1">
      <alignment horizontal="center" vertical="center"/>
    </xf>
    <xf numFmtId="49" fontId="13" fillId="0" borderId="5" xfId="2" applyNumberFormat="1" applyFont="1" applyBorder="1" applyAlignment="1">
      <alignment horizontal="left" vertical="center" wrapText="1"/>
    </xf>
    <xf numFmtId="49" fontId="13" fillId="0" borderId="6" xfId="2" applyNumberFormat="1" applyFont="1" applyBorder="1" applyAlignment="1">
      <alignment horizontal="left" vertical="center" wrapText="1"/>
    </xf>
    <xf numFmtId="49" fontId="13" fillId="0" borderId="7" xfId="2" applyNumberFormat="1" applyFont="1" applyBorder="1" applyAlignment="1">
      <alignment horizontal="left" vertical="center" wrapText="1"/>
    </xf>
    <xf numFmtId="49" fontId="13" fillId="0" borderId="5" xfId="1" applyNumberFormat="1" applyFont="1" applyFill="1" applyBorder="1" applyAlignment="1">
      <alignment vertical="center" wrapText="1"/>
    </xf>
    <xf numFmtId="49" fontId="13" fillId="0" borderId="7" xfId="1" applyNumberFormat="1" applyFont="1" applyFill="1" applyBorder="1" applyAlignment="1">
      <alignment vertical="center" wrapText="1"/>
    </xf>
    <xf numFmtId="180" fontId="17" fillId="0" borderId="1" xfId="0" applyNumberFormat="1" applyFont="1" applyBorder="1" applyAlignment="1">
      <alignment horizontal="right"/>
    </xf>
    <xf numFmtId="180" fontId="0" fillId="0" borderId="13" xfId="0" applyNumberFormat="1" applyBorder="1" applyAlignment="1"/>
    <xf numFmtId="180" fontId="17" fillId="0" borderId="48" xfId="0" applyNumberFormat="1" applyFont="1" applyBorder="1" applyAlignment="1">
      <alignment horizontal="right"/>
    </xf>
    <xf numFmtId="180" fontId="0" fillId="0" borderId="51" xfId="0" applyNumberFormat="1" applyBorder="1" applyAlignment="1"/>
    <xf numFmtId="0" fontId="27" fillId="0" borderId="6" xfId="0" applyFont="1" applyBorder="1">
      <alignment vertical="center"/>
    </xf>
    <xf numFmtId="0" fontId="0" fillId="0" borderId="6" xfId="0" applyBorder="1">
      <alignment vertical="center"/>
    </xf>
    <xf numFmtId="49" fontId="4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6" fillId="0" borderId="9" xfId="0" applyFont="1" applyBorder="1" applyAlignment="1">
      <alignment horizontal="left" wrapText="1"/>
    </xf>
    <xf numFmtId="180" fontId="17" fillId="0" borderId="15" xfId="1" applyNumberFormat="1" applyFont="1" applyBorder="1" applyAlignment="1">
      <alignment horizontal="right"/>
    </xf>
    <xf numFmtId="180" fontId="0" fillId="0" borderId="31" xfId="0" applyNumberFormat="1" applyBorder="1" applyAlignment="1">
      <alignment horizontal="right"/>
    </xf>
    <xf numFmtId="180" fontId="17" fillId="0" borderId="1" xfId="0" applyNumberFormat="1" applyFont="1" applyBorder="1" applyAlignment="1"/>
    <xf numFmtId="177" fontId="17" fillId="0" borderId="15" xfId="1" applyNumberFormat="1" applyFont="1" applyBorder="1" applyAlignment="1">
      <alignment horizontal="right"/>
    </xf>
    <xf numFmtId="177" fontId="0" fillId="0" borderId="31" xfId="0" applyNumberFormat="1" applyBorder="1" applyAlignment="1">
      <alignment horizontal="right"/>
    </xf>
    <xf numFmtId="181" fontId="17" fillId="0" borderId="15" xfId="1" applyNumberFormat="1" applyFont="1" applyBorder="1" applyAlignment="1">
      <alignment horizontal="right"/>
    </xf>
    <xf numFmtId="181" fontId="0" fillId="0" borderId="31" xfId="0" applyNumberFormat="1" applyBorder="1" applyAlignment="1">
      <alignment horizontal="right"/>
    </xf>
    <xf numFmtId="0" fontId="23" fillId="0" borderId="0" xfId="0" applyFont="1" applyAlignment="1">
      <alignment horizontal="center" vertical="center"/>
    </xf>
    <xf numFmtId="0" fontId="0" fillId="0" borderId="0" xfId="0">
      <alignment vertical="center"/>
    </xf>
    <xf numFmtId="0" fontId="2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5" fillId="0" borderId="0" xfId="0" applyFont="1" applyAlignment="1"/>
    <xf numFmtId="0" fontId="0" fillId="0" borderId="0" xfId="0" applyAlignment="1"/>
    <xf numFmtId="0" fontId="16" fillId="0" borderId="1" xfId="0" applyFont="1" applyBorder="1" applyAlignment="1"/>
    <xf numFmtId="0" fontId="0" fillId="0" borderId="1" xfId="0" applyBorder="1">
      <alignment vertical="center"/>
    </xf>
    <xf numFmtId="0" fontId="16" fillId="0" borderId="45" xfId="0" applyFont="1" applyBorder="1" applyAlignment="1">
      <alignment horizontal="center" vertical="center"/>
    </xf>
    <xf numFmtId="0" fontId="0" fillId="0" borderId="46" xfId="0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Sheet5" xfId="2" xr:uid="{4628675F-7B13-48C7-A1F4-A87E4FD926C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11B30C-782E-482B-8FEB-8B7957C8B700}">
  <dimension ref="A1:M67"/>
  <sheetViews>
    <sheetView tabSelected="1" workbookViewId="0">
      <selection activeCell="G41" sqref="G41:I41"/>
    </sheetView>
  </sheetViews>
  <sheetFormatPr defaultRowHeight="13" x14ac:dyDescent="0.55000000000000004"/>
  <cols>
    <col min="1" max="1" width="3.75" style="56" customWidth="1"/>
    <col min="2" max="2" width="3.4140625" style="56" customWidth="1"/>
    <col min="3" max="3" width="8.75" style="56" customWidth="1"/>
    <col min="4" max="6" width="8.6640625" style="56"/>
    <col min="7" max="7" width="8.5" style="56" customWidth="1"/>
    <col min="8" max="8" width="1.9140625" style="56" customWidth="1"/>
    <col min="9" max="9" width="10.08203125" style="56" customWidth="1"/>
    <col min="10" max="10" width="1.9140625" style="56" customWidth="1"/>
    <col min="11" max="11" width="10.4140625" style="56" customWidth="1"/>
    <col min="12" max="12" width="2" style="56" customWidth="1"/>
    <col min="13" max="13" width="11.1640625" style="56" customWidth="1"/>
    <col min="14" max="16384" width="8.6640625" style="56"/>
  </cols>
  <sheetData>
    <row r="1" spans="1:13" ht="12" customHeight="1" x14ac:dyDescent="0.55000000000000004">
      <c r="A1" s="252"/>
      <c r="B1" s="252"/>
      <c r="C1" s="252"/>
    </row>
    <row r="2" spans="1:13" ht="18.5" customHeight="1" x14ac:dyDescent="0.2">
      <c r="A2" s="57"/>
      <c r="B2" s="58"/>
      <c r="C2" s="253" t="s">
        <v>70</v>
      </c>
      <c r="D2" s="254"/>
      <c r="E2" s="254"/>
      <c r="F2" s="254"/>
      <c r="G2" s="254"/>
      <c r="H2" s="254"/>
      <c r="I2" s="254"/>
      <c r="J2" s="254"/>
      <c r="K2" s="254"/>
      <c r="L2" s="59"/>
      <c r="M2" s="59"/>
    </row>
    <row r="3" spans="1:13" ht="15" customHeight="1" x14ac:dyDescent="0.2">
      <c r="A3" s="60"/>
      <c r="B3" s="60"/>
      <c r="C3" s="58"/>
      <c r="D3" s="255" t="s">
        <v>71</v>
      </c>
      <c r="E3" s="243"/>
      <c r="F3" s="243"/>
      <c r="G3" s="243"/>
      <c r="H3" s="243"/>
      <c r="I3" s="243"/>
      <c r="J3" s="243"/>
      <c r="K3" s="58"/>
      <c r="L3" s="59"/>
      <c r="M3" s="61"/>
    </row>
    <row r="4" spans="1:13" ht="15.5" x14ac:dyDescent="0.35">
      <c r="A4" s="62"/>
      <c r="B4" s="62"/>
      <c r="C4" s="59"/>
      <c r="D4" s="59"/>
      <c r="E4" s="59"/>
      <c r="F4" s="62" t="s">
        <v>72</v>
      </c>
      <c r="G4" s="55"/>
      <c r="H4" s="55"/>
      <c r="I4" s="55"/>
      <c r="J4" s="63"/>
      <c r="K4" s="59"/>
    </row>
    <row r="5" spans="1:13" ht="14" x14ac:dyDescent="0.2">
      <c r="A5" s="60"/>
      <c r="B5" s="60"/>
      <c r="C5" s="59"/>
      <c r="D5" s="59"/>
      <c r="E5" s="59"/>
      <c r="F5" s="64" t="s">
        <v>73</v>
      </c>
      <c r="G5" s="55"/>
      <c r="H5" s="55"/>
      <c r="I5" s="55"/>
      <c r="J5" s="59"/>
      <c r="K5" s="59"/>
    </row>
    <row r="6" spans="1:13" ht="14.5" customHeight="1" x14ac:dyDescent="0.55000000000000004">
      <c r="A6" s="256" t="s">
        <v>74</v>
      </c>
      <c r="B6" s="257"/>
      <c r="C6" s="257"/>
      <c r="D6" s="257"/>
      <c r="E6" s="257"/>
      <c r="F6" s="257"/>
      <c r="G6" s="258"/>
      <c r="H6" s="259" t="s">
        <v>75</v>
      </c>
      <c r="I6" s="260"/>
      <c r="J6" s="260"/>
      <c r="K6" s="260"/>
      <c r="L6" s="260"/>
      <c r="M6" s="261"/>
    </row>
    <row r="7" spans="1:13" ht="13" customHeight="1" x14ac:dyDescent="0.2">
      <c r="A7" s="65" t="s">
        <v>76</v>
      </c>
      <c r="B7" s="66" t="s">
        <v>77</v>
      </c>
      <c r="C7" s="67"/>
      <c r="D7" s="67"/>
      <c r="E7" s="67"/>
      <c r="F7" s="68"/>
      <c r="G7" s="55"/>
      <c r="H7" s="69"/>
      <c r="I7" s="70"/>
      <c r="J7" s="71"/>
      <c r="K7" s="72"/>
      <c r="L7" s="70"/>
      <c r="M7" s="73"/>
    </row>
    <row r="8" spans="1:13" ht="13" customHeight="1" x14ac:dyDescent="0.2">
      <c r="A8" s="74"/>
      <c r="B8" s="75">
        <v>1</v>
      </c>
      <c r="C8" s="76" t="s">
        <v>78</v>
      </c>
      <c r="D8" s="76"/>
      <c r="E8" s="76"/>
      <c r="F8" s="77"/>
      <c r="G8" s="78"/>
      <c r="H8" s="228"/>
      <c r="I8" s="229"/>
      <c r="J8" s="224"/>
      <c r="K8" s="225"/>
      <c r="L8" s="79"/>
      <c r="M8" s="80"/>
    </row>
    <row r="9" spans="1:13" ht="13" customHeight="1" x14ac:dyDescent="0.2">
      <c r="A9" s="81"/>
      <c r="B9" s="55"/>
      <c r="C9" s="76" t="s">
        <v>79</v>
      </c>
      <c r="D9" s="76"/>
      <c r="E9" s="82"/>
      <c r="F9" s="82"/>
      <c r="G9" s="78"/>
      <c r="H9" s="228">
        <v>228000</v>
      </c>
      <c r="I9" s="229"/>
      <c r="J9" s="224"/>
      <c r="K9" s="225"/>
      <c r="L9" s="79"/>
      <c r="M9" s="83"/>
    </row>
    <row r="10" spans="1:13" ht="13" customHeight="1" x14ac:dyDescent="0.2">
      <c r="A10" s="74"/>
      <c r="B10" s="84"/>
      <c r="C10" s="76" t="s">
        <v>80</v>
      </c>
      <c r="D10" s="76"/>
      <c r="E10" s="76"/>
      <c r="F10" s="77"/>
      <c r="G10" s="78"/>
      <c r="H10" s="250">
        <v>42000</v>
      </c>
      <c r="I10" s="251"/>
      <c r="J10" s="224"/>
      <c r="K10" s="225"/>
      <c r="L10" s="85"/>
      <c r="M10" s="83"/>
    </row>
    <row r="11" spans="1:13" ht="13" customHeight="1" x14ac:dyDescent="0.2">
      <c r="A11" s="74"/>
      <c r="B11" s="84"/>
      <c r="C11" s="76" t="s">
        <v>81</v>
      </c>
      <c r="D11" s="76"/>
      <c r="E11" s="76"/>
      <c r="F11" s="77"/>
      <c r="G11" s="78"/>
      <c r="H11" s="250"/>
      <c r="I11" s="251"/>
      <c r="J11" s="224">
        <f>SUM(H9:I10)</f>
        <v>270000</v>
      </c>
      <c r="K11" s="225"/>
      <c r="L11" s="79"/>
      <c r="M11" s="83"/>
    </row>
    <row r="12" spans="1:13" ht="13" customHeight="1" x14ac:dyDescent="0.2">
      <c r="A12" s="86"/>
      <c r="B12" s="87">
        <v>2</v>
      </c>
      <c r="C12" s="76" t="s">
        <v>82</v>
      </c>
      <c r="D12" s="76"/>
      <c r="E12" s="76"/>
      <c r="F12" s="77"/>
      <c r="G12" s="78"/>
      <c r="H12" s="228"/>
      <c r="I12" s="229"/>
      <c r="J12" s="224"/>
      <c r="K12" s="225"/>
      <c r="L12" s="85"/>
      <c r="M12" s="83"/>
    </row>
    <row r="13" spans="1:13" ht="13" customHeight="1" x14ac:dyDescent="0.2">
      <c r="A13" s="86"/>
      <c r="B13" s="55"/>
      <c r="C13" s="88" t="s">
        <v>83</v>
      </c>
      <c r="D13" s="76"/>
      <c r="E13" s="76"/>
      <c r="F13" s="77"/>
      <c r="G13" s="78"/>
      <c r="H13" s="228">
        <v>255000</v>
      </c>
      <c r="I13" s="229"/>
      <c r="J13" s="224"/>
      <c r="K13" s="225"/>
      <c r="L13" s="79"/>
      <c r="M13" s="83"/>
    </row>
    <row r="14" spans="1:13" ht="13" customHeight="1" x14ac:dyDescent="0.2">
      <c r="A14" s="86"/>
      <c r="B14" s="84"/>
      <c r="C14" s="76" t="s">
        <v>84</v>
      </c>
      <c r="D14" s="76"/>
      <c r="E14" s="76"/>
      <c r="F14" s="77"/>
      <c r="G14" s="77"/>
      <c r="H14" s="228">
        <v>130000</v>
      </c>
      <c r="I14" s="229"/>
      <c r="J14" s="224"/>
      <c r="K14" s="225"/>
      <c r="L14" s="85"/>
      <c r="M14" s="83"/>
    </row>
    <row r="15" spans="1:13" ht="13" customHeight="1" x14ac:dyDescent="0.2">
      <c r="A15" s="86"/>
      <c r="B15" s="84"/>
      <c r="C15" s="76" t="s">
        <v>85</v>
      </c>
      <c r="D15" s="76"/>
      <c r="E15" s="76"/>
      <c r="F15" s="77"/>
      <c r="G15" s="77"/>
      <c r="H15" s="228"/>
      <c r="I15" s="229"/>
      <c r="J15" s="224">
        <f>SUM(H13:I14)</f>
        <v>385000</v>
      </c>
      <c r="K15" s="225"/>
      <c r="L15" s="79"/>
      <c r="M15" s="83"/>
    </row>
    <row r="16" spans="1:13" ht="13" customHeight="1" x14ac:dyDescent="0.2">
      <c r="A16" s="86"/>
      <c r="B16" s="87">
        <v>3</v>
      </c>
      <c r="C16" s="76" t="s">
        <v>86</v>
      </c>
      <c r="D16" s="76"/>
      <c r="E16" s="76"/>
      <c r="F16" s="77"/>
      <c r="G16" s="78"/>
      <c r="H16" s="228"/>
      <c r="I16" s="229"/>
      <c r="J16" s="224"/>
      <c r="K16" s="225"/>
      <c r="L16" s="79"/>
      <c r="M16" s="83"/>
    </row>
    <row r="17" spans="1:13" ht="13" customHeight="1" x14ac:dyDescent="0.2">
      <c r="A17" s="89"/>
      <c r="B17" s="90"/>
      <c r="C17" s="76" t="s">
        <v>87</v>
      </c>
      <c r="D17" s="76"/>
      <c r="E17" s="91"/>
      <c r="F17" s="77"/>
      <c r="G17" s="78"/>
      <c r="H17" s="228">
        <f>SUM(AD17)</f>
        <v>0</v>
      </c>
      <c r="I17" s="229"/>
      <c r="J17" s="224"/>
      <c r="K17" s="225"/>
      <c r="L17" s="79"/>
      <c r="M17" s="92"/>
    </row>
    <row r="18" spans="1:13" ht="13" customHeight="1" x14ac:dyDescent="0.2">
      <c r="A18" s="93"/>
      <c r="B18" s="94"/>
      <c r="C18" s="76" t="s">
        <v>88</v>
      </c>
      <c r="D18" s="76"/>
      <c r="E18" s="76"/>
      <c r="F18" s="77"/>
      <c r="G18" s="78"/>
      <c r="H18" s="228"/>
      <c r="I18" s="229"/>
      <c r="J18" s="224">
        <f>SUM(H17)</f>
        <v>0</v>
      </c>
      <c r="K18" s="225"/>
      <c r="L18" s="79"/>
      <c r="M18" s="83"/>
    </row>
    <row r="19" spans="1:13" ht="13" customHeight="1" x14ac:dyDescent="0.2">
      <c r="A19" s="93"/>
      <c r="B19" s="87">
        <v>4</v>
      </c>
      <c r="C19" s="76" t="s">
        <v>89</v>
      </c>
      <c r="D19" s="76"/>
      <c r="E19" s="76"/>
      <c r="F19" s="77"/>
      <c r="G19" s="78"/>
      <c r="H19" s="228"/>
      <c r="I19" s="229"/>
      <c r="J19" s="224"/>
      <c r="K19" s="225"/>
      <c r="L19" s="79"/>
      <c r="M19" s="83"/>
    </row>
    <row r="20" spans="1:13" ht="13" customHeight="1" x14ac:dyDescent="0.2">
      <c r="A20" s="93"/>
      <c r="B20" s="90"/>
      <c r="C20" s="76" t="s">
        <v>90</v>
      </c>
      <c r="D20" s="76"/>
      <c r="E20" s="76"/>
      <c r="F20" s="77"/>
      <c r="G20" s="78"/>
      <c r="H20" s="228">
        <f>SUM(AD20)</f>
        <v>0</v>
      </c>
      <c r="I20" s="229"/>
      <c r="J20" s="224"/>
      <c r="K20" s="225"/>
      <c r="L20" s="79"/>
      <c r="M20" s="83"/>
    </row>
    <row r="21" spans="1:13" ht="13" customHeight="1" x14ac:dyDescent="0.2">
      <c r="A21" s="95"/>
      <c r="B21" s="94"/>
      <c r="C21" s="76" t="s">
        <v>91</v>
      </c>
      <c r="D21" s="76"/>
      <c r="E21" s="91"/>
      <c r="F21" s="77"/>
      <c r="G21" s="78"/>
      <c r="H21" s="228">
        <f>SUM(AD21)</f>
        <v>0</v>
      </c>
      <c r="I21" s="229"/>
      <c r="J21" s="224"/>
      <c r="K21" s="225"/>
      <c r="L21" s="79"/>
      <c r="M21" s="92"/>
    </row>
    <row r="22" spans="1:13" ht="13" customHeight="1" x14ac:dyDescent="0.2">
      <c r="A22" s="95"/>
      <c r="B22" s="94"/>
      <c r="C22" s="76" t="s">
        <v>92</v>
      </c>
      <c r="D22" s="76"/>
      <c r="E22" s="76"/>
      <c r="F22" s="77"/>
      <c r="G22" s="78"/>
      <c r="H22" s="228"/>
      <c r="I22" s="229"/>
      <c r="J22" s="224">
        <f>SUM(H20:I21)</f>
        <v>0</v>
      </c>
      <c r="K22" s="225"/>
      <c r="L22" s="79"/>
      <c r="M22" s="83"/>
    </row>
    <row r="23" spans="1:13" ht="13" customHeight="1" x14ac:dyDescent="0.2">
      <c r="A23" s="95"/>
      <c r="B23" s="96">
        <v>5</v>
      </c>
      <c r="C23" s="76" t="s">
        <v>93</v>
      </c>
      <c r="D23" s="76"/>
      <c r="E23" s="76"/>
      <c r="F23" s="77"/>
      <c r="G23" s="78"/>
      <c r="H23" s="228"/>
      <c r="I23" s="229"/>
      <c r="J23" s="224"/>
      <c r="K23" s="225"/>
      <c r="L23" s="79"/>
      <c r="M23" s="83"/>
    </row>
    <row r="24" spans="1:13" ht="13" customHeight="1" x14ac:dyDescent="0.2">
      <c r="A24" s="95"/>
      <c r="B24" s="94"/>
      <c r="C24" s="76" t="s">
        <v>94</v>
      </c>
      <c r="D24" s="76"/>
      <c r="E24" s="76"/>
      <c r="F24" s="77"/>
      <c r="G24" s="78"/>
      <c r="H24" s="228">
        <v>7</v>
      </c>
      <c r="I24" s="229"/>
      <c r="J24" s="224"/>
      <c r="K24" s="225"/>
      <c r="L24" s="79"/>
      <c r="M24" s="83"/>
    </row>
    <row r="25" spans="1:13" ht="13" customHeight="1" x14ac:dyDescent="0.2">
      <c r="A25" s="86"/>
      <c r="B25" s="58"/>
      <c r="C25" s="76" t="s">
        <v>95</v>
      </c>
      <c r="D25" s="76"/>
      <c r="E25" s="76"/>
      <c r="F25" s="77"/>
      <c r="G25" s="78"/>
      <c r="H25" s="228"/>
      <c r="I25" s="229"/>
      <c r="J25" s="224">
        <f>SUM(H24)</f>
        <v>7</v>
      </c>
      <c r="K25" s="225"/>
      <c r="L25" s="79"/>
      <c r="M25" s="92"/>
    </row>
    <row r="26" spans="1:13" ht="13" customHeight="1" x14ac:dyDescent="0.2">
      <c r="A26" s="97"/>
      <c r="B26" s="98"/>
      <c r="C26" s="99" t="s">
        <v>96</v>
      </c>
      <c r="D26" s="99"/>
      <c r="E26" s="99"/>
      <c r="F26" s="100"/>
      <c r="G26" s="101"/>
      <c r="H26" s="211"/>
      <c r="I26" s="212"/>
      <c r="J26" s="213"/>
      <c r="K26" s="214"/>
      <c r="L26" s="246">
        <f>SUM(J11,J15,J18,J22,J25)</f>
        <v>655007</v>
      </c>
      <c r="M26" s="247"/>
    </row>
    <row r="27" spans="1:13" ht="13" customHeight="1" x14ac:dyDescent="0.2">
      <c r="A27" s="65" t="s">
        <v>97</v>
      </c>
      <c r="B27" s="102" t="s">
        <v>98</v>
      </c>
      <c r="C27" s="102"/>
      <c r="D27" s="102"/>
      <c r="E27" s="102"/>
      <c r="F27" s="103"/>
      <c r="G27" s="104"/>
      <c r="H27" s="248"/>
      <c r="I27" s="249"/>
      <c r="J27" s="220"/>
      <c r="K27" s="221"/>
      <c r="L27" s="105"/>
      <c r="M27" s="106"/>
    </row>
    <row r="28" spans="1:13" ht="13" customHeight="1" x14ac:dyDescent="0.2">
      <c r="A28" s="86"/>
      <c r="B28" s="75">
        <v>1</v>
      </c>
      <c r="C28" s="76" t="s">
        <v>99</v>
      </c>
      <c r="D28" s="76"/>
      <c r="E28" s="76"/>
      <c r="F28" s="107"/>
      <c r="G28" s="108"/>
      <c r="H28" s="228"/>
      <c r="I28" s="229"/>
      <c r="J28" s="224"/>
      <c r="K28" s="225"/>
      <c r="L28" s="79"/>
      <c r="M28" s="109"/>
    </row>
    <row r="29" spans="1:13" ht="13" customHeight="1" x14ac:dyDescent="0.2">
      <c r="A29" s="86"/>
      <c r="B29" s="96"/>
      <c r="C29" s="76" t="s">
        <v>100</v>
      </c>
      <c r="D29" s="76"/>
      <c r="E29" s="76"/>
      <c r="F29" s="107"/>
      <c r="G29" s="108"/>
      <c r="H29" s="228"/>
      <c r="I29" s="229"/>
      <c r="J29" s="224"/>
      <c r="K29" s="225"/>
      <c r="L29" s="79"/>
      <c r="M29" s="109"/>
    </row>
    <row r="30" spans="1:13" ht="13" customHeight="1" x14ac:dyDescent="0.2">
      <c r="A30" s="86"/>
      <c r="B30" s="96"/>
      <c r="C30" s="76" t="s">
        <v>101</v>
      </c>
      <c r="D30" s="76"/>
      <c r="E30" s="76"/>
      <c r="F30" s="107"/>
      <c r="G30" s="108"/>
      <c r="H30" s="228">
        <v>0</v>
      </c>
      <c r="I30" s="229"/>
      <c r="J30" s="224"/>
      <c r="K30" s="225"/>
      <c r="L30" s="79"/>
      <c r="M30" s="109"/>
    </row>
    <row r="31" spans="1:13" ht="13" customHeight="1" x14ac:dyDescent="0.2">
      <c r="A31" s="86"/>
      <c r="B31" s="96"/>
      <c r="C31" s="76" t="s">
        <v>102</v>
      </c>
      <c r="D31" s="76"/>
      <c r="E31" s="76"/>
      <c r="F31" s="107"/>
      <c r="G31" s="108"/>
      <c r="H31" s="228"/>
      <c r="I31" s="229"/>
      <c r="J31" s="224">
        <v>0</v>
      </c>
      <c r="K31" s="225"/>
      <c r="L31" s="79"/>
      <c r="M31" s="109"/>
    </row>
    <row r="32" spans="1:13" ht="13" customHeight="1" x14ac:dyDescent="0.2">
      <c r="A32" s="86"/>
      <c r="B32" s="96"/>
      <c r="C32" s="58" t="s">
        <v>103</v>
      </c>
      <c r="D32" s="58"/>
      <c r="E32" s="58"/>
      <c r="F32" s="110"/>
      <c r="G32" s="111"/>
      <c r="H32" s="112"/>
      <c r="I32" s="113"/>
      <c r="J32" s="244"/>
      <c r="K32" s="245"/>
      <c r="L32" s="114"/>
      <c r="M32" s="115"/>
    </row>
    <row r="33" spans="1:13" ht="13" customHeight="1" x14ac:dyDescent="0.2">
      <c r="A33" s="86"/>
      <c r="B33" s="55"/>
      <c r="C33" s="76" t="s">
        <v>104</v>
      </c>
      <c r="D33" s="76"/>
      <c r="E33" s="76"/>
      <c r="F33" s="107"/>
      <c r="G33" s="108"/>
      <c r="H33" s="228">
        <v>36060</v>
      </c>
      <c r="I33" s="229"/>
      <c r="J33" s="224"/>
      <c r="K33" s="225"/>
      <c r="L33" s="79"/>
      <c r="M33" s="116"/>
    </row>
    <row r="34" spans="1:13" ht="13" customHeight="1" x14ac:dyDescent="0.2">
      <c r="A34" s="86"/>
      <c r="B34" s="58"/>
      <c r="C34" s="76" t="s">
        <v>105</v>
      </c>
      <c r="D34" s="76"/>
      <c r="E34" s="76"/>
      <c r="F34" s="107"/>
      <c r="G34" s="108"/>
      <c r="H34" s="228">
        <v>10950</v>
      </c>
      <c r="I34" s="229"/>
      <c r="J34" s="224"/>
      <c r="K34" s="225"/>
      <c r="L34" s="79"/>
      <c r="M34" s="109"/>
    </row>
    <row r="35" spans="1:13" ht="13" customHeight="1" x14ac:dyDescent="0.2">
      <c r="A35" s="86"/>
      <c r="B35" s="58"/>
      <c r="C35" s="76" t="s">
        <v>106</v>
      </c>
      <c r="D35" s="76"/>
      <c r="E35" s="76"/>
      <c r="F35" s="107"/>
      <c r="G35" s="108"/>
      <c r="H35" s="228">
        <v>52245</v>
      </c>
      <c r="I35" s="229"/>
      <c r="J35" s="224"/>
      <c r="K35" s="225"/>
      <c r="L35" s="79"/>
      <c r="M35" s="116"/>
    </row>
    <row r="36" spans="1:13" ht="13" customHeight="1" x14ac:dyDescent="0.2">
      <c r="A36" s="86"/>
      <c r="B36" s="58"/>
      <c r="C36" s="76" t="s">
        <v>107</v>
      </c>
      <c r="D36" s="76"/>
      <c r="E36" s="76"/>
      <c r="F36" s="107"/>
      <c r="G36" s="108"/>
      <c r="H36" s="228">
        <f t="shared" ref="H36" si="0">SUM(AD36)</f>
        <v>0</v>
      </c>
      <c r="I36" s="229"/>
      <c r="J36" s="224"/>
      <c r="K36" s="225"/>
      <c r="L36" s="79"/>
      <c r="M36" s="109"/>
    </row>
    <row r="37" spans="1:13" ht="13" customHeight="1" x14ac:dyDescent="0.2">
      <c r="A37" s="86"/>
      <c r="B37" s="58"/>
      <c r="C37" s="76" t="s">
        <v>108</v>
      </c>
      <c r="D37" s="76"/>
      <c r="E37" s="76"/>
      <c r="F37" s="107"/>
      <c r="G37" s="108"/>
      <c r="H37" s="228">
        <v>64075</v>
      </c>
      <c r="I37" s="229"/>
      <c r="J37" s="224"/>
      <c r="K37" s="225"/>
      <c r="L37" s="79"/>
      <c r="M37" s="116"/>
    </row>
    <row r="38" spans="1:13" ht="13" customHeight="1" x14ac:dyDescent="0.2">
      <c r="A38" s="86"/>
      <c r="B38" s="58"/>
      <c r="C38" s="76" t="s">
        <v>109</v>
      </c>
      <c r="D38" s="76"/>
      <c r="E38" s="76"/>
      <c r="F38" s="117"/>
      <c r="G38" s="108"/>
      <c r="H38" s="228">
        <v>25000</v>
      </c>
      <c r="I38" s="229"/>
      <c r="J38" s="224"/>
      <c r="K38" s="225"/>
      <c r="L38" s="79"/>
      <c r="M38" s="109"/>
    </row>
    <row r="39" spans="1:13" ht="13" customHeight="1" x14ac:dyDescent="0.2">
      <c r="A39" s="86"/>
      <c r="B39" s="58"/>
      <c r="C39" s="76" t="s">
        <v>110</v>
      </c>
      <c r="D39" s="76"/>
      <c r="E39" s="76"/>
      <c r="F39" s="107"/>
      <c r="G39" s="108"/>
      <c r="H39" s="228">
        <v>19341</v>
      </c>
      <c r="I39" s="229"/>
      <c r="J39" s="224"/>
      <c r="K39" s="225"/>
      <c r="L39" s="79"/>
      <c r="M39" s="116"/>
    </row>
    <row r="40" spans="1:13" ht="13" customHeight="1" x14ac:dyDescent="0.2">
      <c r="A40" s="86"/>
      <c r="B40" s="58"/>
      <c r="C40" s="76" t="s">
        <v>111</v>
      </c>
      <c r="D40" s="76"/>
      <c r="E40" s="76"/>
      <c r="F40" s="117"/>
      <c r="G40" s="108"/>
      <c r="H40" s="228">
        <v>20402</v>
      </c>
      <c r="I40" s="229"/>
      <c r="J40" s="224"/>
      <c r="K40" s="225"/>
      <c r="L40" s="79"/>
      <c r="M40" s="109"/>
    </row>
    <row r="41" spans="1:13" ht="13" customHeight="1" x14ac:dyDescent="0.2">
      <c r="A41" s="86"/>
      <c r="B41" s="58"/>
      <c r="C41" s="58" t="s">
        <v>112</v>
      </c>
      <c r="D41" s="58"/>
      <c r="E41" s="58"/>
      <c r="F41" s="118"/>
      <c r="G41" s="111"/>
      <c r="H41" s="230">
        <v>19164</v>
      </c>
      <c r="I41" s="231"/>
      <c r="J41" s="232"/>
      <c r="K41" s="233"/>
      <c r="L41" s="119"/>
      <c r="M41" s="115"/>
    </row>
    <row r="42" spans="1:13" ht="13" customHeight="1" x14ac:dyDescent="0.2">
      <c r="A42" s="86"/>
      <c r="B42" s="58"/>
      <c r="C42" s="76" t="s">
        <v>113</v>
      </c>
      <c r="D42" s="76"/>
      <c r="E42" s="76"/>
      <c r="F42" s="117"/>
      <c r="G42" s="108"/>
      <c r="H42" s="228"/>
      <c r="I42" s="229"/>
      <c r="J42" s="224">
        <f>SUM(H33:I41)</f>
        <v>247237</v>
      </c>
      <c r="K42" s="225"/>
      <c r="L42" s="79"/>
      <c r="M42" s="109"/>
    </row>
    <row r="43" spans="1:13" ht="13" customHeight="1" x14ac:dyDescent="0.2">
      <c r="A43" s="97"/>
      <c r="B43" s="98"/>
      <c r="C43" s="98" t="s">
        <v>114</v>
      </c>
      <c r="D43" s="98"/>
      <c r="E43" s="98"/>
      <c r="F43" s="120"/>
      <c r="G43" s="121"/>
      <c r="H43" s="238"/>
      <c r="I43" s="239"/>
      <c r="J43" s="240">
        <f>SUM(J31)+J42</f>
        <v>247237</v>
      </c>
      <c r="K43" s="241"/>
      <c r="L43" s="122"/>
      <c r="M43" s="123"/>
    </row>
    <row r="44" spans="1:13" ht="13" customHeight="1" x14ac:dyDescent="0.2">
      <c r="A44" s="86"/>
      <c r="B44" s="124">
        <v>2</v>
      </c>
      <c r="C44" s="67" t="s">
        <v>115</v>
      </c>
      <c r="D44" s="67"/>
      <c r="E44" s="67"/>
      <c r="F44" s="125"/>
      <c r="G44" s="111"/>
      <c r="H44" s="242"/>
      <c r="I44" s="243"/>
      <c r="J44" s="126"/>
      <c r="K44" s="127"/>
      <c r="L44" s="55"/>
      <c r="M44" s="128"/>
    </row>
    <row r="45" spans="1:13" ht="13" customHeight="1" x14ac:dyDescent="0.2">
      <c r="A45" s="86"/>
      <c r="B45" s="96"/>
      <c r="C45" s="76" t="s">
        <v>100</v>
      </c>
      <c r="D45" s="76"/>
      <c r="E45" s="76"/>
      <c r="F45" s="107"/>
      <c r="G45" s="108"/>
      <c r="H45" s="228"/>
      <c r="I45" s="229"/>
      <c r="J45" s="224"/>
      <c r="K45" s="225"/>
      <c r="L45" s="82"/>
      <c r="M45" s="129"/>
    </row>
    <row r="46" spans="1:13" ht="13" customHeight="1" x14ac:dyDescent="0.2">
      <c r="A46" s="86"/>
      <c r="B46" s="96"/>
      <c r="C46" s="76" t="s">
        <v>101</v>
      </c>
      <c r="D46" s="76"/>
      <c r="E46" s="76"/>
      <c r="F46" s="107"/>
      <c r="G46" s="108"/>
      <c r="H46" s="228">
        <v>0</v>
      </c>
      <c r="I46" s="229"/>
      <c r="J46" s="224"/>
      <c r="K46" s="225"/>
      <c r="L46" s="82"/>
      <c r="M46" s="129"/>
    </row>
    <row r="47" spans="1:13" ht="13" customHeight="1" x14ac:dyDescent="0.2">
      <c r="A47" s="86"/>
      <c r="B47" s="96"/>
      <c r="C47" s="76" t="s">
        <v>102</v>
      </c>
      <c r="D47" s="76"/>
      <c r="E47" s="76"/>
      <c r="F47" s="107"/>
      <c r="G47" s="108"/>
      <c r="H47" s="228"/>
      <c r="I47" s="229"/>
      <c r="J47" s="224">
        <v>0</v>
      </c>
      <c r="K47" s="225"/>
      <c r="L47" s="82"/>
      <c r="M47" s="129"/>
    </row>
    <row r="48" spans="1:13" ht="13" customHeight="1" x14ac:dyDescent="0.2">
      <c r="A48" s="74"/>
      <c r="B48" s="96"/>
      <c r="C48" s="76" t="s">
        <v>103</v>
      </c>
      <c r="D48" s="76"/>
      <c r="E48" s="82"/>
      <c r="F48" s="107"/>
      <c r="G48" s="78"/>
      <c r="H48" s="236"/>
      <c r="I48" s="237"/>
      <c r="J48" s="130"/>
      <c r="K48" s="131"/>
      <c r="L48" s="79"/>
      <c r="M48" s="80"/>
    </row>
    <row r="49" spans="1:13" ht="13" customHeight="1" x14ac:dyDescent="0.2">
      <c r="A49" s="74"/>
      <c r="B49" s="96"/>
      <c r="C49" s="76" t="s">
        <v>116</v>
      </c>
      <c r="D49" s="76"/>
      <c r="E49" s="82"/>
      <c r="F49" s="107"/>
      <c r="G49" s="78"/>
      <c r="H49" s="236">
        <v>32575</v>
      </c>
      <c r="I49" s="237"/>
      <c r="J49" s="130"/>
      <c r="K49" s="131"/>
      <c r="L49" s="79"/>
      <c r="M49" s="80"/>
    </row>
    <row r="50" spans="1:13" ht="13" customHeight="1" x14ac:dyDescent="0.2">
      <c r="A50" s="81"/>
      <c r="B50" s="55"/>
      <c r="C50" s="76" t="s">
        <v>117</v>
      </c>
      <c r="D50" s="76"/>
      <c r="E50" s="76"/>
      <c r="F50" s="107"/>
      <c r="G50" s="78"/>
      <c r="H50" s="222">
        <v>5860</v>
      </c>
      <c r="I50" s="223"/>
      <c r="J50" s="130"/>
      <c r="K50" s="131"/>
      <c r="L50" s="79"/>
      <c r="M50" s="83"/>
    </row>
    <row r="51" spans="1:13" ht="13" customHeight="1" x14ac:dyDescent="0.2">
      <c r="A51" s="74"/>
      <c r="B51" s="84"/>
      <c r="C51" s="76" t="s">
        <v>118</v>
      </c>
      <c r="D51" s="76"/>
      <c r="E51" s="76"/>
      <c r="F51" s="107"/>
      <c r="G51" s="78"/>
      <c r="H51" s="236">
        <v>21616</v>
      </c>
      <c r="I51" s="237"/>
      <c r="J51" s="130"/>
      <c r="K51" s="131"/>
      <c r="L51" s="85"/>
      <c r="M51" s="83"/>
    </row>
    <row r="52" spans="1:13" ht="13" customHeight="1" x14ac:dyDescent="0.2">
      <c r="A52" s="74"/>
      <c r="B52" s="84"/>
      <c r="C52" s="76" t="s">
        <v>119</v>
      </c>
      <c r="D52" s="76"/>
      <c r="E52" s="76"/>
      <c r="F52" s="107"/>
      <c r="G52" s="78"/>
      <c r="H52" s="222">
        <v>0</v>
      </c>
      <c r="I52" s="223"/>
      <c r="J52" s="130"/>
      <c r="K52" s="131"/>
      <c r="L52" s="79"/>
      <c r="M52" s="83"/>
    </row>
    <row r="53" spans="1:13" ht="13" customHeight="1" x14ac:dyDescent="0.2">
      <c r="A53" s="86"/>
      <c r="B53" s="96"/>
      <c r="C53" s="76" t="s">
        <v>120</v>
      </c>
      <c r="D53" s="76"/>
      <c r="E53" s="76"/>
      <c r="F53" s="107"/>
      <c r="G53" s="78"/>
      <c r="H53" s="236">
        <v>20506</v>
      </c>
      <c r="I53" s="237"/>
      <c r="J53" s="130"/>
      <c r="K53" s="131"/>
      <c r="L53" s="85"/>
      <c r="M53" s="83"/>
    </row>
    <row r="54" spans="1:13" ht="13" customHeight="1" x14ac:dyDescent="0.2">
      <c r="A54" s="86"/>
      <c r="B54" s="55"/>
      <c r="C54" s="76" t="s">
        <v>121</v>
      </c>
      <c r="D54" s="76"/>
      <c r="E54" s="76"/>
      <c r="F54" s="117"/>
      <c r="G54" s="77"/>
      <c r="H54" s="222">
        <f t="shared" ref="H54" si="1">SUM(AD54)</f>
        <v>0</v>
      </c>
      <c r="I54" s="223"/>
      <c r="J54" s="130"/>
      <c r="K54" s="131"/>
      <c r="L54" s="79"/>
      <c r="M54" s="83"/>
    </row>
    <row r="55" spans="1:13" ht="13" customHeight="1" x14ac:dyDescent="0.2">
      <c r="A55" s="86"/>
      <c r="B55" s="84"/>
      <c r="C55" s="76" t="s">
        <v>122</v>
      </c>
      <c r="D55" s="76"/>
      <c r="E55" s="76"/>
      <c r="F55" s="107"/>
      <c r="G55" s="77"/>
      <c r="H55" s="236">
        <v>14686</v>
      </c>
      <c r="I55" s="237"/>
      <c r="J55" s="130"/>
      <c r="K55" s="131"/>
      <c r="L55" s="85"/>
      <c r="M55" s="83"/>
    </row>
    <row r="56" spans="1:13" ht="13" customHeight="1" x14ac:dyDescent="0.2">
      <c r="A56" s="86"/>
      <c r="B56" s="84"/>
      <c r="C56" s="76" t="s">
        <v>123</v>
      </c>
      <c r="D56" s="76"/>
      <c r="E56" s="76"/>
      <c r="F56" s="117"/>
      <c r="G56" s="78"/>
      <c r="H56" s="222">
        <v>10288</v>
      </c>
      <c r="I56" s="223"/>
      <c r="J56" s="130"/>
      <c r="K56" s="131"/>
      <c r="L56" s="79"/>
      <c r="M56" s="83"/>
    </row>
    <row r="57" spans="1:13" ht="13" customHeight="1" x14ac:dyDescent="0.2">
      <c r="A57" s="86"/>
      <c r="B57" s="84"/>
      <c r="C57" s="58" t="s">
        <v>124</v>
      </c>
      <c r="D57" s="76"/>
      <c r="E57" s="76"/>
      <c r="F57" s="117"/>
      <c r="G57" s="78"/>
      <c r="H57" s="222">
        <v>2467</v>
      </c>
      <c r="I57" s="223"/>
      <c r="J57" s="130"/>
      <c r="K57" s="131"/>
      <c r="L57" s="79"/>
      <c r="M57" s="83"/>
    </row>
    <row r="58" spans="1:13" ht="13" customHeight="1" x14ac:dyDescent="0.2">
      <c r="A58" s="86"/>
      <c r="B58" s="84"/>
      <c r="C58" s="76" t="s">
        <v>113</v>
      </c>
      <c r="D58" s="76"/>
      <c r="E58" s="76"/>
      <c r="F58" s="117"/>
      <c r="G58" s="78"/>
      <c r="H58" s="132"/>
      <c r="I58" s="133"/>
      <c r="J58" s="224">
        <f>SUM(H49:I57)</f>
        <v>107998</v>
      </c>
      <c r="K58" s="225"/>
      <c r="L58" s="79"/>
      <c r="M58" s="83"/>
    </row>
    <row r="59" spans="1:13" ht="13" customHeight="1" x14ac:dyDescent="0.2">
      <c r="A59" s="86"/>
      <c r="B59" s="96"/>
      <c r="C59" s="76" t="s">
        <v>125</v>
      </c>
      <c r="D59" s="76"/>
      <c r="E59" s="91"/>
      <c r="F59" s="77"/>
      <c r="G59" s="78"/>
      <c r="H59" s="228"/>
      <c r="I59" s="229"/>
      <c r="J59" s="224">
        <f>SUM(J47)+J58</f>
        <v>107998</v>
      </c>
      <c r="K59" s="225"/>
      <c r="L59" s="79"/>
      <c r="M59" s="83"/>
    </row>
    <row r="60" spans="1:13" ht="13" customHeight="1" x14ac:dyDescent="0.2">
      <c r="A60" s="86"/>
      <c r="B60" s="58"/>
      <c r="C60" s="134" t="s">
        <v>126</v>
      </c>
      <c r="D60" s="134"/>
      <c r="E60" s="134"/>
      <c r="F60" s="135"/>
      <c r="G60" s="136"/>
      <c r="H60" s="230"/>
      <c r="I60" s="231"/>
      <c r="J60" s="232"/>
      <c r="K60" s="233"/>
      <c r="L60" s="234">
        <f>SUM(J43,J59)</f>
        <v>355235</v>
      </c>
      <c r="M60" s="235"/>
    </row>
    <row r="61" spans="1:13" ht="13" customHeight="1" x14ac:dyDescent="0.2">
      <c r="A61" s="65" t="s">
        <v>127</v>
      </c>
      <c r="B61" s="66" t="s">
        <v>128</v>
      </c>
      <c r="C61" s="66"/>
      <c r="D61" s="66"/>
      <c r="E61" s="66"/>
      <c r="F61" s="137"/>
      <c r="G61" s="138"/>
      <c r="H61" s="218"/>
      <c r="I61" s="219"/>
      <c r="J61" s="220"/>
      <c r="K61" s="221"/>
      <c r="L61" s="139"/>
      <c r="M61" s="140"/>
    </row>
    <row r="62" spans="1:13" ht="13" customHeight="1" x14ac:dyDescent="0.2">
      <c r="A62" s="93"/>
      <c r="B62" s="90"/>
      <c r="C62" s="76" t="s">
        <v>129</v>
      </c>
      <c r="D62" s="76"/>
      <c r="E62" s="76"/>
      <c r="F62" s="77"/>
      <c r="G62" s="78"/>
      <c r="H62" s="222">
        <f>SUM(L26-L60)</f>
        <v>299772</v>
      </c>
      <c r="I62" s="223"/>
      <c r="J62" s="224"/>
      <c r="K62" s="225"/>
      <c r="L62" s="226">
        <f>L26-L60</f>
        <v>299772</v>
      </c>
      <c r="M62" s="227"/>
    </row>
    <row r="63" spans="1:13" ht="13" customHeight="1" x14ac:dyDescent="0.2">
      <c r="A63" s="95"/>
      <c r="B63" s="94"/>
      <c r="C63" s="76" t="s">
        <v>130</v>
      </c>
      <c r="D63" s="76"/>
      <c r="E63" s="91"/>
      <c r="F63" s="77"/>
      <c r="G63" s="78"/>
      <c r="H63" s="228">
        <v>636350</v>
      </c>
      <c r="I63" s="229"/>
      <c r="J63" s="224"/>
      <c r="K63" s="225"/>
      <c r="L63" s="224">
        <f>SUM(H63)</f>
        <v>636350</v>
      </c>
      <c r="M63" s="227"/>
    </row>
    <row r="64" spans="1:13" ht="13" customHeight="1" x14ac:dyDescent="0.2">
      <c r="A64" s="141"/>
      <c r="B64" s="142"/>
      <c r="C64" s="99" t="s">
        <v>131</v>
      </c>
      <c r="D64" s="99"/>
      <c r="E64" s="99"/>
      <c r="F64" s="100"/>
      <c r="G64" s="101"/>
      <c r="H64" s="211"/>
      <c r="I64" s="212"/>
      <c r="J64" s="213"/>
      <c r="K64" s="214"/>
      <c r="L64" s="215">
        <f>L62+L63</f>
        <v>936122</v>
      </c>
      <c r="M64" s="216"/>
    </row>
    <row r="65" spans="1:13" ht="13.5" customHeight="1" x14ac:dyDescent="0.55000000000000004">
      <c r="A65" s="217" t="s">
        <v>132</v>
      </c>
      <c r="B65" s="217"/>
      <c r="C65" s="217"/>
      <c r="D65" s="217"/>
      <c r="E65" s="217"/>
      <c r="F65" s="217"/>
      <c r="G65" s="217"/>
      <c r="H65" s="217"/>
      <c r="I65" s="217"/>
      <c r="J65" s="217"/>
      <c r="K65" s="217"/>
      <c r="L65" s="217"/>
      <c r="M65" s="217"/>
    </row>
    <row r="66" spans="1:13" ht="9" customHeight="1" x14ac:dyDescent="0.55000000000000004"/>
    <row r="67" spans="1:13" ht="11.5" customHeight="1" x14ac:dyDescent="0.55000000000000004">
      <c r="F67" s="143"/>
    </row>
  </sheetData>
  <mergeCells count="112">
    <mergeCell ref="H9:I9"/>
    <mergeCell ref="J9:K9"/>
    <mergeCell ref="H10:I10"/>
    <mergeCell ref="J10:K10"/>
    <mergeCell ref="H11:I11"/>
    <mergeCell ref="J11:K11"/>
    <mergeCell ref="A1:C1"/>
    <mergeCell ref="C2:K2"/>
    <mergeCell ref="D3:J3"/>
    <mergeCell ref="A6:G6"/>
    <mergeCell ref="H6:M6"/>
    <mergeCell ref="H8:I8"/>
    <mergeCell ref="J8:K8"/>
    <mergeCell ref="H15:I15"/>
    <mergeCell ref="J15:K15"/>
    <mergeCell ref="H16:I16"/>
    <mergeCell ref="J16:K16"/>
    <mergeCell ref="H17:I17"/>
    <mergeCell ref="J17:K17"/>
    <mergeCell ref="H12:I12"/>
    <mergeCell ref="J12:K12"/>
    <mergeCell ref="H13:I13"/>
    <mergeCell ref="J13:K13"/>
    <mergeCell ref="H14:I14"/>
    <mergeCell ref="J14:K14"/>
    <mergeCell ref="H21:I21"/>
    <mergeCell ref="J21:K21"/>
    <mergeCell ref="H22:I22"/>
    <mergeCell ref="J22:K22"/>
    <mergeCell ref="H23:I23"/>
    <mergeCell ref="J23:K23"/>
    <mergeCell ref="H18:I18"/>
    <mergeCell ref="J18:K18"/>
    <mergeCell ref="H19:I19"/>
    <mergeCell ref="J19:K19"/>
    <mergeCell ref="H20:I20"/>
    <mergeCell ref="J20:K20"/>
    <mergeCell ref="L26:M26"/>
    <mergeCell ref="H27:I27"/>
    <mergeCell ref="J27:K27"/>
    <mergeCell ref="H28:I28"/>
    <mergeCell ref="J28:K28"/>
    <mergeCell ref="H29:I29"/>
    <mergeCell ref="J29:K29"/>
    <mergeCell ref="H24:I24"/>
    <mergeCell ref="J24:K24"/>
    <mergeCell ref="H25:I25"/>
    <mergeCell ref="J25:K25"/>
    <mergeCell ref="H26:I26"/>
    <mergeCell ref="J26:K26"/>
    <mergeCell ref="H34:I34"/>
    <mergeCell ref="J34:K34"/>
    <mergeCell ref="H35:I35"/>
    <mergeCell ref="J35:K35"/>
    <mergeCell ref="H36:I36"/>
    <mergeCell ref="J36:K36"/>
    <mergeCell ref="H30:I30"/>
    <mergeCell ref="J30:K30"/>
    <mergeCell ref="H31:I31"/>
    <mergeCell ref="J31:K31"/>
    <mergeCell ref="J32:K32"/>
    <mergeCell ref="H33:I33"/>
    <mergeCell ref="J33:K33"/>
    <mergeCell ref="H40:I40"/>
    <mergeCell ref="J40:K40"/>
    <mergeCell ref="H41:I41"/>
    <mergeCell ref="J41:K41"/>
    <mergeCell ref="H42:I42"/>
    <mergeCell ref="J42:K42"/>
    <mergeCell ref="H37:I37"/>
    <mergeCell ref="J37:K37"/>
    <mergeCell ref="H38:I38"/>
    <mergeCell ref="J38:K38"/>
    <mergeCell ref="H39:I39"/>
    <mergeCell ref="J39:K39"/>
    <mergeCell ref="H47:I47"/>
    <mergeCell ref="J47:K47"/>
    <mergeCell ref="H48:I48"/>
    <mergeCell ref="H49:I49"/>
    <mergeCell ref="H50:I50"/>
    <mergeCell ref="H51:I51"/>
    <mergeCell ref="H43:I43"/>
    <mergeCell ref="J43:K43"/>
    <mergeCell ref="H44:I44"/>
    <mergeCell ref="H45:I45"/>
    <mergeCell ref="J45:K45"/>
    <mergeCell ref="H46:I46"/>
    <mergeCell ref="J46:K46"/>
    <mergeCell ref="J58:K58"/>
    <mergeCell ref="H59:I59"/>
    <mergeCell ref="J59:K59"/>
    <mergeCell ref="H60:I60"/>
    <mergeCell ref="J60:K60"/>
    <mergeCell ref="L60:M60"/>
    <mergeCell ref="H52:I52"/>
    <mergeCell ref="H53:I53"/>
    <mergeCell ref="H54:I54"/>
    <mergeCell ref="H55:I55"/>
    <mergeCell ref="H56:I56"/>
    <mergeCell ref="H57:I57"/>
    <mergeCell ref="H64:I64"/>
    <mergeCell ref="J64:K64"/>
    <mergeCell ref="L64:M64"/>
    <mergeCell ref="A65:M65"/>
    <mergeCell ref="H61:I61"/>
    <mergeCell ref="J61:K61"/>
    <mergeCell ref="H62:I62"/>
    <mergeCell ref="J62:K62"/>
    <mergeCell ref="L62:M62"/>
    <mergeCell ref="H63:I63"/>
    <mergeCell ref="J63:K63"/>
    <mergeCell ref="L63:M63"/>
  </mergeCells>
  <phoneticPr fontId="2"/>
  <pageMargins left="0.78740157480314965" right="0.70866141732283472" top="0.39370078740157483" bottom="0.35433070866141736" header="0.31496062992125984" footer="0.31496062992125984"/>
  <pageSetup paperSize="9" scale="88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EBDDA2-0E2F-4F80-9C95-AF266CF07A10}">
  <dimension ref="A1:L40"/>
  <sheetViews>
    <sheetView topLeftCell="A27" workbookViewId="0">
      <selection activeCell="G41" sqref="G41:H41"/>
    </sheetView>
  </sheetViews>
  <sheetFormatPr defaultRowHeight="11" x14ac:dyDescent="0.55000000000000004"/>
  <cols>
    <col min="1" max="2" width="14.58203125" style="2" customWidth="1"/>
    <col min="3" max="6" width="3.58203125" style="2" customWidth="1"/>
    <col min="7" max="8" width="10.58203125" style="2" customWidth="1"/>
    <col min="9" max="12" width="3.58203125" style="2" customWidth="1"/>
    <col min="13" max="16384" width="8.6640625" style="2"/>
  </cols>
  <sheetData>
    <row r="1" spans="1:12" ht="15" x14ac:dyDescent="0.55000000000000004">
      <c r="A1" s="266"/>
      <c r="B1" s="267"/>
    </row>
    <row r="2" spans="1:12" ht="17.5" customHeight="1" x14ac:dyDescent="0.2">
      <c r="A2" s="3"/>
      <c r="B2" s="268" t="s">
        <v>0</v>
      </c>
      <c r="C2" s="252"/>
      <c r="D2" s="252"/>
      <c r="E2" s="252"/>
      <c r="F2" s="252"/>
      <c r="G2" s="252"/>
      <c r="H2" s="252"/>
      <c r="I2" s="252"/>
      <c r="J2" s="252"/>
      <c r="K2" s="3"/>
      <c r="L2" s="4"/>
    </row>
    <row r="3" spans="1:12" x14ac:dyDescent="0.2">
      <c r="A3" s="5"/>
      <c r="B3" s="5"/>
      <c r="C3" s="269" t="s">
        <v>33</v>
      </c>
      <c r="D3" s="269"/>
      <c r="E3" s="269"/>
      <c r="F3" s="269"/>
      <c r="G3" s="269"/>
      <c r="H3" s="269"/>
      <c r="I3" s="6"/>
      <c r="J3" s="6"/>
      <c r="K3" s="5"/>
      <c r="L3" s="5"/>
    </row>
    <row r="4" spans="1:12" ht="17.5" customHeight="1" x14ac:dyDescent="0.2">
      <c r="A4" s="5"/>
      <c r="B4" s="5"/>
      <c r="C4" s="5"/>
      <c r="D4" s="5"/>
      <c r="E4" s="1"/>
      <c r="F4" s="270" t="s">
        <v>1</v>
      </c>
      <c r="G4" s="266"/>
      <c r="H4" s="266"/>
      <c r="I4" s="266"/>
      <c r="J4" s="266"/>
      <c r="K4" s="266"/>
      <c r="L4" s="266"/>
    </row>
    <row r="5" spans="1:12" x14ac:dyDescent="0.2">
      <c r="A5" s="5" t="s">
        <v>2</v>
      </c>
      <c r="B5" s="5"/>
      <c r="C5" s="5"/>
      <c r="D5" s="5"/>
      <c r="E5" s="5"/>
      <c r="F5" s="271" t="s">
        <v>3</v>
      </c>
      <c r="G5" s="272"/>
      <c r="H5" s="272"/>
      <c r="I5" s="272"/>
      <c r="J5" s="272"/>
      <c r="K5" s="272"/>
      <c r="L5" s="272"/>
    </row>
    <row r="6" spans="1:12" s="7" customFormat="1" ht="19" customHeight="1" x14ac:dyDescent="0.55000000000000004">
      <c r="A6" s="273" t="s">
        <v>4</v>
      </c>
      <c r="B6" s="274"/>
      <c r="C6" s="274"/>
      <c r="D6" s="274"/>
      <c r="E6" s="274"/>
      <c r="F6" s="274"/>
      <c r="G6" s="273" t="s">
        <v>5</v>
      </c>
      <c r="H6" s="274"/>
      <c r="I6" s="274"/>
      <c r="J6" s="274"/>
      <c r="K6" s="274"/>
      <c r="L6" s="275"/>
    </row>
    <row r="7" spans="1:12" s="7" customFormat="1" ht="19" customHeight="1" x14ac:dyDescent="0.55000000000000004">
      <c r="A7" s="262" t="s">
        <v>6</v>
      </c>
      <c r="B7" s="263"/>
      <c r="C7" s="262" t="s">
        <v>7</v>
      </c>
      <c r="D7" s="263"/>
      <c r="E7" s="264" t="s">
        <v>8</v>
      </c>
      <c r="F7" s="265"/>
      <c r="G7" s="262" t="s">
        <v>6</v>
      </c>
      <c r="H7" s="263"/>
      <c r="I7" s="262" t="s">
        <v>7</v>
      </c>
      <c r="J7" s="263"/>
      <c r="K7" s="264" t="s">
        <v>8</v>
      </c>
      <c r="L7" s="265"/>
    </row>
    <row r="8" spans="1:12" s="7" customFormat="1" ht="19" customHeight="1" x14ac:dyDescent="0.55000000000000004">
      <c r="A8" s="282" t="s">
        <v>9</v>
      </c>
      <c r="B8" s="283"/>
      <c r="C8" s="284"/>
      <c r="D8" s="285"/>
      <c r="E8" s="286"/>
      <c r="F8" s="287"/>
      <c r="G8" s="282" t="s">
        <v>10</v>
      </c>
      <c r="H8" s="283"/>
      <c r="I8" s="284"/>
      <c r="J8" s="285"/>
      <c r="K8" s="286"/>
      <c r="L8" s="287"/>
    </row>
    <row r="9" spans="1:12" s="7" customFormat="1" ht="19" customHeight="1" x14ac:dyDescent="0.55000000000000004">
      <c r="A9" s="276" t="s">
        <v>11</v>
      </c>
      <c r="B9" s="277"/>
      <c r="C9" s="278"/>
      <c r="D9" s="279"/>
      <c r="E9" s="280"/>
      <c r="F9" s="281"/>
      <c r="G9" s="276" t="s">
        <v>12</v>
      </c>
      <c r="H9" s="277"/>
      <c r="I9" s="278"/>
      <c r="J9" s="279"/>
      <c r="K9" s="280"/>
      <c r="L9" s="281"/>
    </row>
    <row r="10" spans="1:12" s="7" customFormat="1" ht="19" customHeight="1" x14ac:dyDescent="0.55000000000000004">
      <c r="A10" s="288" t="s">
        <v>13</v>
      </c>
      <c r="B10" s="289"/>
      <c r="C10" s="290">
        <v>10000</v>
      </c>
      <c r="D10" s="291"/>
      <c r="E10" s="292"/>
      <c r="F10" s="293"/>
      <c r="G10" s="288" t="s">
        <v>14</v>
      </c>
      <c r="H10" s="289"/>
      <c r="I10" s="278">
        <f t="shared" ref="I10:I14" si="0">SUM(AE26)</f>
        <v>0</v>
      </c>
      <c r="J10" s="279"/>
      <c r="K10" s="280"/>
      <c r="L10" s="281"/>
    </row>
    <row r="11" spans="1:12" s="7" customFormat="1" ht="19" customHeight="1" x14ac:dyDescent="0.55000000000000004">
      <c r="A11" s="288" t="s">
        <v>15</v>
      </c>
      <c r="B11" s="289"/>
      <c r="C11" s="290">
        <v>508317</v>
      </c>
      <c r="D11" s="291"/>
      <c r="E11" s="292"/>
      <c r="F11" s="293"/>
      <c r="G11" s="294" t="s">
        <v>16</v>
      </c>
      <c r="H11" s="295"/>
      <c r="I11" s="278"/>
      <c r="J11" s="279"/>
      <c r="K11" s="280"/>
      <c r="L11" s="281"/>
    </row>
    <row r="12" spans="1:12" s="7" customFormat="1" ht="19" customHeight="1" x14ac:dyDescent="0.55000000000000004">
      <c r="A12" s="288" t="s">
        <v>17</v>
      </c>
      <c r="B12" s="289"/>
      <c r="C12" s="290">
        <f t="shared" ref="C12:C15" si="1">SUM(AE10)</f>
        <v>0</v>
      </c>
      <c r="D12" s="291"/>
      <c r="E12" s="292"/>
      <c r="F12" s="293"/>
      <c r="G12" s="294" t="s">
        <v>34</v>
      </c>
      <c r="H12" s="295"/>
      <c r="I12" s="278"/>
      <c r="J12" s="279"/>
      <c r="K12" s="280"/>
      <c r="L12" s="281"/>
    </row>
    <row r="13" spans="1:12" s="7" customFormat="1" ht="19" customHeight="1" x14ac:dyDescent="0.55000000000000004">
      <c r="A13" s="288" t="s">
        <v>18</v>
      </c>
      <c r="B13" s="289"/>
      <c r="C13" s="290">
        <v>10805</v>
      </c>
      <c r="D13" s="291"/>
      <c r="E13" s="292"/>
      <c r="F13" s="293"/>
      <c r="G13" s="288" t="s">
        <v>19</v>
      </c>
      <c r="H13" s="289"/>
      <c r="I13" s="278">
        <f t="shared" si="0"/>
        <v>0</v>
      </c>
      <c r="J13" s="279"/>
      <c r="K13" s="280"/>
      <c r="L13" s="281"/>
    </row>
    <row r="14" spans="1:12" s="7" customFormat="1" ht="19" customHeight="1" x14ac:dyDescent="0.55000000000000004">
      <c r="A14" s="296"/>
      <c r="B14" s="297"/>
      <c r="C14" s="290"/>
      <c r="D14" s="291"/>
      <c r="E14" s="292"/>
      <c r="F14" s="293"/>
      <c r="G14" s="288" t="s">
        <v>35</v>
      </c>
      <c r="H14" s="289"/>
      <c r="I14" s="278">
        <f t="shared" si="0"/>
        <v>0</v>
      </c>
      <c r="J14" s="279"/>
      <c r="K14" s="280"/>
      <c r="L14" s="281"/>
    </row>
    <row r="15" spans="1:12" s="7" customFormat="1" ht="19" customHeight="1" x14ac:dyDescent="0.55000000000000004">
      <c r="A15" s="288" t="s">
        <v>20</v>
      </c>
      <c r="B15" s="289"/>
      <c r="C15" s="290">
        <f t="shared" si="1"/>
        <v>0</v>
      </c>
      <c r="D15" s="291"/>
      <c r="E15" s="292"/>
      <c r="F15" s="293"/>
      <c r="G15" s="288" t="s">
        <v>36</v>
      </c>
      <c r="H15" s="289"/>
      <c r="I15" s="278">
        <v>0</v>
      </c>
      <c r="J15" s="279"/>
      <c r="K15" s="280"/>
      <c r="L15" s="281"/>
    </row>
    <row r="16" spans="1:12" s="7" customFormat="1" ht="19" customHeight="1" x14ac:dyDescent="0.55000000000000004">
      <c r="A16" s="296"/>
      <c r="B16" s="297"/>
      <c r="C16" s="290"/>
      <c r="D16" s="291"/>
      <c r="E16" s="292"/>
      <c r="F16" s="293"/>
      <c r="G16" s="8"/>
      <c r="H16" s="9"/>
      <c r="I16" s="278"/>
      <c r="J16" s="279"/>
      <c r="K16" s="280"/>
      <c r="L16" s="281"/>
    </row>
    <row r="17" spans="1:12" s="7" customFormat="1" ht="19" customHeight="1" x14ac:dyDescent="0.55000000000000004">
      <c r="A17" s="276" t="s">
        <v>37</v>
      </c>
      <c r="B17" s="277"/>
      <c r="C17" s="298"/>
      <c r="D17" s="299"/>
      <c r="E17" s="280">
        <f>SUM(C10:D16)</f>
        <v>529122</v>
      </c>
      <c r="F17" s="281"/>
      <c r="G17" s="276" t="s">
        <v>38</v>
      </c>
      <c r="H17" s="277"/>
      <c r="I17" s="298"/>
      <c r="J17" s="299"/>
      <c r="K17" s="280">
        <f>SUM(I10:J16)</f>
        <v>0</v>
      </c>
      <c r="L17" s="281"/>
    </row>
    <row r="18" spans="1:12" s="7" customFormat="1" ht="19" customHeight="1" x14ac:dyDescent="0.55000000000000004">
      <c r="A18" s="8"/>
      <c r="B18" s="9"/>
      <c r="C18" s="290"/>
      <c r="D18" s="291"/>
      <c r="E18" s="292"/>
      <c r="F18" s="293"/>
      <c r="G18" s="10"/>
      <c r="H18" s="11"/>
      <c r="I18" s="278"/>
      <c r="J18" s="279"/>
      <c r="K18" s="280"/>
      <c r="L18" s="281"/>
    </row>
    <row r="19" spans="1:12" s="7" customFormat="1" ht="19" customHeight="1" x14ac:dyDescent="0.55000000000000004">
      <c r="A19" s="276"/>
      <c r="B19" s="277"/>
      <c r="C19" s="290"/>
      <c r="D19" s="291"/>
      <c r="E19" s="292"/>
      <c r="F19" s="293"/>
      <c r="G19" s="276"/>
      <c r="H19" s="277"/>
      <c r="I19" s="290"/>
      <c r="J19" s="291"/>
      <c r="K19" s="292"/>
      <c r="L19" s="293"/>
    </row>
    <row r="20" spans="1:12" s="7" customFormat="1" ht="19" customHeight="1" x14ac:dyDescent="0.55000000000000004">
      <c r="A20" s="276" t="s">
        <v>21</v>
      </c>
      <c r="B20" s="277"/>
      <c r="C20" s="290"/>
      <c r="D20" s="291"/>
      <c r="E20" s="292"/>
      <c r="F20" s="293"/>
      <c r="G20" s="276" t="s">
        <v>22</v>
      </c>
      <c r="H20" s="277"/>
      <c r="I20" s="298"/>
      <c r="J20" s="299"/>
      <c r="K20" s="302"/>
      <c r="L20" s="303"/>
    </row>
    <row r="21" spans="1:12" s="7" customFormat="1" ht="19" customHeight="1" x14ac:dyDescent="0.55000000000000004">
      <c r="A21" s="276" t="s">
        <v>32</v>
      </c>
      <c r="B21" s="277"/>
      <c r="C21" s="290"/>
      <c r="D21" s="291"/>
      <c r="E21" s="292"/>
      <c r="F21" s="293"/>
      <c r="G21" s="296"/>
      <c r="H21" s="289"/>
      <c r="I21" s="278"/>
      <c r="J21" s="279"/>
      <c r="K21" s="300"/>
      <c r="L21" s="301"/>
    </row>
    <row r="22" spans="1:12" s="7" customFormat="1" ht="19" customHeight="1" x14ac:dyDescent="0.55000000000000004">
      <c r="A22" s="288" t="s">
        <v>39</v>
      </c>
      <c r="B22" s="289"/>
      <c r="C22" s="290">
        <f>SUM(AE18)</f>
        <v>0</v>
      </c>
      <c r="D22" s="291"/>
      <c r="E22" s="292"/>
      <c r="F22" s="293"/>
      <c r="G22" s="276" t="s">
        <v>40</v>
      </c>
      <c r="H22" s="277"/>
      <c r="I22" s="298"/>
      <c r="J22" s="299"/>
      <c r="K22" s="280">
        <f>SUM(I21)</f>
        <v>0</v>
      </c>
      <c r="L22" s="281"/>
    </row>
    <row r="23" spans="1:12" s="7" customFormat="1" ht="19" customHeight="1" x14ac:dyDescent="0.55000000000000004">
      <c r="A23" s="294" t="s">
        <v>23</v>
      </c>
      <c r="B23" s="295"/>
      <c r="C23" s="290"/>
      <c r="D23" s="291"/>
      <c r="E23" s="292"/>
      <c r="F23" s="293"/>
      <c r="G23" s="276"/>
      <c r="H23" s="277"/>
      <c r="I23" s="298"/>
      <c r="J23" s="299"/>
      <c r="K23" s="302"/>
      <c r="L23" s="303"/>
    </row>
    <row r="24" spans="1:12" s="7" customFormat="1" ht="19" customHeight="1" x14ac:dyDescent="0.55000000000000004">
      <c r="A24" s="10"/>
      <c r="B24" s="11"/>
      <c r="C24" s="290"/>
      <c r="D24" s="291"/>
      <c r="E24" s="292"/>
      <c r="F24" s="293"/>
      <c r="G24" s="296"/>
      <c r="H24" s="289"/>
      <c r="I24" s="304"/>
      <c r="J24" s="305"/>
      <c r="K24" s="300"/>
      <c r="L24" s="301"/>
    </row>
    <row r="25" spans="1:12" s="7" customFormat="1" ht="19" customHeight="1" x14ac:dyDescent="0.55000000000000004">
      <c r="A25" s="8"/>
      <c r="B25" s="9"/>
      <c r="C25" s="290"/>
      <c r="D25" s="291"/>
      <c r="E25" s="292"/>
      <c r="F25" s="293"/>
      <c r="G25" s="276" t="s">
        <v>41</v>
      </c>
      <c r="H25" s="277"/>
      <c r="I25" s="298"/>
      <c r="J25" s="299"/>
      <c r="K25" s="280">
        <f>SUM(K17,K22)</f>
        <v>0</v>
      </c>
      <c r="L25" s="281"/>
    </row>
    <row r="26" spans="1:12" s="7" customFormat="1" ht="19" customHeight="1" x14ac:dyDescent="0.55000000000000004">
      <c r="A26" s="276" t="s">
        <v>44</v>
      </c>
      <c r="B26" s="277"/>
      <c r="C26" s="298">
        <v>0</v>
      </c>
      <c r="D26" s="299"/>
      <c r="E26" s="302"/>
      <c r="F26" s="303"/>
      <c r="G26" s="288"/>
      <c r="H26" s="289"/>
      <c r="I26" s="298"/>
      <c r="J26" s="299"/>
      <c r="K26" s="302"/>
      <c r="L26" s="303"/>
    </row>
    <row r="27" spans="1:12" s="7" customFormat="1" ht="19" customHeight="1" x14ac:dyDescent="0.55000000000000004">
      <c r="A27" s="294" t="s">
        <v>24</v>
      </c>
      <c r="B27" s="295"/>
      <c r="C27" s="298"/>
      <c r="D27" s="299"/>
      <c r="E27" s="302"/>
      <c r="F27" s="303"/>
      <c r="G27" s="10"/>
      <c r="H27" s="11"/>
      <c r="I27" s="298"/>
      <c r="J27" s="299"/>
      <c r="K27" s="302"/>
      <c r="L27" s="303"/>
    </row>
    <row r="28" spans="1:12" s="7" customFormat="1" ht="19" customHeight="1" x14ac:dyDescent="0.55000000000000004">
      <c r="A28" s="276" t="s">
        <v>45</v>
      </c>
      <c r="B28" s="277"/>
      <c r="C28" s="298"/>
      <c r="D28" s="299"/>
      <c r="E28" s="302"/>
      <c r="F28" s="303"/>
      <c r="G28" s="276" t="s">
        <v>42</v>
      </c>
      <c r="H28" s="277"/>
      <c r="I28" s="298"/>
      <c r="J28" s="299"/>
      <c r="K28" s="302"/>
      <c r="L28" s="303"/>
    </row>
    <row r="29" spans="1:12" s="7" customFormat="1" ht="19" customHeight="1" x14ac:dyDescent="0.55000000000000004">
      <c r="A29" s="276" t="s">
        <v>47</v>
      </c>
      <c r="B29" s="277"/>
      <c r="C29" s="298">
        <v>407000</v>
      </c>
      <c r="D29" s="299"/>
      <c r="E29" s="302"/>
      <c r="F29" s="303"/>
      <c r="G29" s="10"/>
      <c r="H29" s="11"/>
      <c r="I29" s="306"/>
      <c r="J29" s="307"/>
      <c r="K29" s="308"/>
      <c r="L29" s="309"/>
    </row>
    <row r="30" spans="1:12" s="7" customFormat="1" ht="19" customHeight="1" x14ac:dyDescent="0.55000000000000004">
      <c r="A30" s="276"/>
      <c r="B30" s="277"/>
      <c r="C30" s="278"/>
      <c r="D30" s="279"/>
      <c r="E30" s="280"/>
      <c r="F30" s="281"/>
      <c r="G30" s="288" t="s">
        <v>25</v>
      </c>
      <c r="H30" s="289"/>
      <c r="I30" s="306">
        <v>636350</v>
      </c>
      <c r="J30" s="307"/>
      <c r="K30" s="308"/>
      <c r="L30" s="309"/>
    </row>
    <row r="31" spans="1:12" s="7" customFormat="1" ht="19" customHeight="1" x14ac:dyDescent="0.55000000000000004">
      <c r="A31" s="276" t="s">
        <v>46</v>
      </c>
      <c r="B31" s="277"/>
      <c r="C31" s="304"/>
      <c r="D31" s="305"/>
      <c r="E31" s="314">
        <v>407000</v>
      </c>
      <c r="F31" s="301"/>
      <c r="G31" s="288" t="s">
        <v>26</v>
      </c>
      <c r="H31" s="289"/>
      <c r="I31" s="306">
        <v>299772</v>
      </c>
      <c r="J31" s="307"/>
      <c r="K31" s="300"/>
      <c r="L31" s="301"/>
    </row>
    <row r="32" spans="1:12" s="7" customFormat="1" ht="19" customHeight="1" x14ac:dyDescent="0.55000000000000004">
      <c r="A32" s="294" t="s">
        <v>24</v>
      </c>
      <c r="B32" s="295"/>
      <c r="C32" s="310"/>
      <c r="D32" s="311"/>
      <c r="E32" s="312"/>
      <c r="F32" s="313"/>
      <c r="G32" s="276"/>
      <c r="H32" s="277"/>
      <c r="I32" s="306"/>
      <c r="J32" s="307"/>
      <c r="K32" s="308"/>
      <c r="L32" s="309"/>
    </row>
    <row r="33" spans="1:12" s="7" customFormat="1" ht="19" customHeight="1" x14ac:dyDescent="0.55000000000000004">
      <c r="A33" s="276" t="s">
        <v>43</v>
      </c>
      <c r="B33" s="277"/>
      <c r="C33" s="298"/>
      <c r="D33" s="299"/>
      <c r="E33" s="314">
        <v>407000</v>
      </c>
      <c r="F33" s="301"/>
      <c r="G33" s="288" t="s">
        <v>27</v>
      </c>
      <c r="H33" s="289"/>
      <c r="I33" s="306"/>
      <c r="J33" s="307"/>
      <c r="K33" s="308">
        <f>SUM(I30:J32)</f>
        <v>936122</v>
      </c>
      <c r="L33" s="309"/>
    </row>
    <row r="34" spans="1:12" s="7" customFormat="1" ht="19" customHeight="1" x14ac:dyDescent="0.55000000000000004">
      <c r="A34" s="8"/>
      <c r="B34" s="12"/>
      <c r="C34" s="278"/>
      <c r="D34" s="279"/>
      <c r="E34" s="280"/>
      <c r="F34" s="281"/>
      <c r="G34" s="288"/>
      <c r="H34" s="289"/>
      <c r="I34" s="306"/>
      <c r="J34" s="307"/>
      <c r="K34" s="308"/>
      <c r="L34" s="309"/>
    </row>
    <row r="35" spans="1:12" s="7" customFormat="1" ht="19" customHeight="1" x14ac:dyDescent="0.55000000000000004">
      <c r="A35" s="13"/>
      <c r="B35" s="14"/>
      <c r="C35" s="15"/>
      <c r="D35" s="16"/>
      <c r="E35" s="17"/>
      <c r="F35" s="18"/>
      <c r="G35" s="19"/>
      <c r="H35" s="20"/>
      <c r="I35" s="315"/>
      <c r="J35" s="316"/>
      <c r="K35" s="317"/>
      <c r="L35" s="318"/>
    </row>
    <row r="36" spans="1:12" s="7" customFormat="1" ht="13" customHeight="1" x14ac:dyDescent="0.55000000000000004">
      <c r="A36" s="262" t="s">
        <v>28</v>
      </c>
      <c r="B36" s="263"/>
      <c r="C36" s="325"/>
      <c r="D36" s="326"/>
      <c r="E36" s="329">
        <f>SUM(E17,E33)</f>
        <v>936122</v>
      </c>
      <c r="F36" s="330"/>
      <c r="G36" s="262" t="s">
        <v>29</v>
      </c>
      <c r="H36" s="263"/>
      <c r="I36" s="333"/>
      <c r="J36" s="334"/>
      <c r="K36" s="335">
        <f>SUM(K25+K33)</f>
        <v>936122</v>
      </c>
      <c r="L36" s="336"/>
    </row>
    <row r="37" spans="1:12" s="7" customFormat="1" ht="13" customHeight="1" x14ac:dyDescent="0.55000000000000004">
      <c r="A37" s="323"/>
      <c r="B37" s="324"/>
      <c r="C37" s="327"/>
      <c r="D37" s="328"/>
      <c r="E37" s="331"/>
      <c r="F37" s="332"/>
      <c r="G37" s="323" t="s">
        <v>30</v>
      </c>
      <c r="H37" s="324"/>
      <c r="I37" s="315"/>
      <c r="J37" s="316"/>
      <c r="K37" s="337"/>
      <c r="L37" s="338"/>
    </row>
    <row r="38" spans="1:12" ht="15" x14ac:dyDescent="0.55000000000000004">
      <c r="A38" s="319" t="s">
        <v>31</v>
      </c>
      <c r="B38" s="320"/>
      <c r="C38" s="320"/>
      <c r="D38" s="320"/>
      <c r="E38" s="320"/>
      <c r="F38" s="320"/>
      <c r="G38" s="320"/>
      <c r="H38" s="320"/>
      <c r="I38" s="320"/>
      <c r="J38" s="320"/>
      <c r="K38" s="320"/>
      <c r="L38" s="320"/>
    </row>
    <row r="39" spans="1:12" ht="34.5" customHeight="1" x14ac:dyDescent="0.45">
      <c r="F39" s="321"/>
      <c r="G39" s="322"/>
    </row>
    <row r="40" spans="1:12" ht="15" x14ac:dyDescent="0.55000000000000004">
      <c r="F40" s="266"/>
      <c r="G40" s="267"/>
    </row>
  </sheetData>
  <mergeCells count="179">
    <mergeCell ref="A38:L38"/>
    <mergeCell ref="F39:G39"/>
    <mergeCell ref="F40:G40"/>
    <mergeCell ref="A36:B37"/>
    <mergeCell ref="C36:D37"/>
    <mergeCell ref="E36:F37"/>
    <mergeCell ref="G36:H36"/>
    <mergeCell ref="I36:J37"/>
    <mergeCell ref="K36:L37"/>
    <mergeCell ref="G37:H37"/>
    <mergeCell ref="C34:D34"/>
    <mergeCell ref="E34:F34"/>
    <mergeCell ref="G34:H34"/>
    <mergeCell ref="I34:J34"/>
    <mergeCell ref="K34:L34"/>
    <mergeCell ref="I35:J35"/>
    <mergeCell ref="K35:L35"/>
    <mergeCell ref="E33:F33"/>
    <mergeCell ref="G33:H33"/>
    <mergeCell ref="I33:J33"/>
    <mergeCell ref="K33:L33"/>
    <mergeCell ref="K32:L32"/>
    <mergeCell ref="C30:D30"/>
    <mergeCell ref="E30:F30"/>
    <mergeCell ref="G30:H30"/>
    <mergeCell ref="I30:J30"/>
    <mergeCell ref="K30:L30"/>
    <mergeCell ref="A31:B31"/>
    <mergeCell ref="C31:D31"/>
    <mergeCell ref="E31:F31"/>
    <mergeCell ref="G31:H31"/>
    <mergeCell ref="I31:J31"/>
    <mergeCell ref="A30:B30"/>
    <mergeCell ref="K28:L28"/>
    <mergeCell ref="A33:B33"/>
    <mergeCell ref="C33:D33"/>
    <mergeCell ref="I29:J29"/>
    <mergeCell ref="K29:L29"/>
    <mergeCell ref="A27:B27"/>
    <mergeCell ref="C27:D27"/>
    <mergeCell ref="E27:F27"/>
    <mergeCell ref="I27:J27"/>
    <mergeCell ref="K27:L27"/>
    <mergeCell ref="A28:B28"/>
    <mergeCell ref="C28:D28"/>
    <mergeCell ref="E28:F28"/>
    <mergeCell ref="G28:H28"/>
    <mergeCell ref="I28:J28"/>
    <mergeCell ref="A29:B29"/>
    <mergeCell ref="C29:D29"/>
    <mergeCell ref="E29:F29"/>
    <mergeCell ref="K31:L31"/>
    <mergeCell ref="A32:B32"/>
    <mergeCell ref="C32:D32"/>
    <mergeCell ref="E32:F32"/>
    <mergeCell ref="G32:H32"/>
    <mergeCell ref="I32:J32"/>
    <mergeCell ref="A26:B26"/>
    <mergeCell ref="C26:D26"/>
    <mergeCell ref="E26:F26"/>
    <mergeCell ref="G26:H26"/>
    <mergeCell ref="I26:J26"/>
    <mergeCell ref="K26:L26"/>
    <mergeCell ref="C24:D24"/>
    <mergeCell ref="E24:F24"/>
    <mergeCell ref="G24:H24"/>
    <mergeCell ref="I24:J24"/>
    <mergeCell ref="K24:L24"/>
    <mergeCell ref="C25:D25"/>
    <mergeCell ref="E25:F25"/>
    <mergeCell ref="G25:H25"/>
    <mergeCell ref="I25:J25"/>
    <mergeCell ref="K25:L25"/>
    <mergeCell ref="A23:B23"/>
    <mergeCell ref="C23:D23"/>
    <mergeCell ref="E23:F23"/>
    <mergeCell ref="G23:H23"/>
    <mergeCell ref="I23:J23"/>
    <mergeCell ref="K23:L23"/>
    <mergeCell ref="A22:B22"/>
    <mergeCell ref="C22:D22"/>
    <mergeCell ref="E22:F22"/>
    <mergeCell ref="G22:H22"/>
    <mergeCell ref="I22:J22"/>
    <mergeCell ref="K22:L22"/>
    <mergeCell ref="A21:B21"/>
    <mergeCell ref="C21:D21"/>
    <mergeCell ref="E21:F21"/>
    <mergeCell ref="G21:H21"/>
    <mergeCell ref="I21:J21"/>
    <mergeCell ref="K21:L21"/>
    <mergeCell ref="K19:L19"/>
    <mergeCell ref="A20:B20"/>
    <mergeCell ref="C20:D20"/>
    <mergeCell ref="E20:F20"/>
    <mergeCell ref="G20:H20"/>
    <mergeCell ref="I20:J20"/>
    <mergeCell ref="K20:L20"/>
    <mergeCell ref="C18:D18"/>
    <mergeCell ref="E18:F18"/>
    <mergeCell ref="I18:J18"/>
    <mergeCell ref="K18:L18"/>
    <mergeCell ref="A19:B19"/>
    <mergeCell ref="C19:D19"/>
    <mergeCell ref="E19:F19"/>
    <mergeCell ref="G19:H19"/>
    <mergeCell ref="I19:J19"/>
    <mergeCell ref="A16:B16"/>
    <mergeCell ref="C16:D16"/>
    <mergeCell ref="E16:F16"/>
    <mergeCell ref="I16:J16"/>
    <mergeCell ref="K16:L16"/>
    <mergeCell ref="A17:B17"/>
    <mergeCell ref="C17:D17"/>
    <mergeCell ref="E17:F17"/>
    <mergeCell ref="G17:H17"/>
    <mergeCell ref="I17:J17"/>
    <mergeCell ref="K17:L17"/>
    <mergeCell ref="A15:B15"/>
    <mergeCell ref="C15:D15"/>
    <mergeCell ref="E15:F15"/>
    <mergeCell ref="G15:H15"/>
    <mergeCell ref="I15:J15"/>
    <mergeCell ref="K15:L15"/>
    <mergeCell ref="A14:B14"/>
    <mergeCell ref="C14:D14"/>
    <mergeCell ref="E14:F14"/>
    <mergeCell ref="G14:H14"/>
    <mergeCell ref="I14:J14"/>
    <mergeCell ref="K14:L14"/>
    <mergeCell ref="A13:B13"/>
    <mergeCell ref="C13:D13"/>
    <mergeCell ref="E13:F13"/>
    <mergeCell ref="G13:H13"/>
    <mergeCell ref="I13:J13"/>
    <mergeCell ref="K13:L13"/>
    <mergeCell ref="A12:B12"/>
    <mergeCell ref="C12:D12"/>
    <mergeCell ref="E12:F12"/>
    <mergeCell ref="G12:H12"/>
    <mergeCell ref="I12:J12"/>
    <mergeCell ref="K12:L12"/>
    <mergeCell ref="A11:B11"/>
    <mergeCell ref="C11:D11"/>
    <mergeCell ref="E11:F11"/>
    <mergeCell ref="G11:H11"/>
    <mergeCell ref="I11:J11"/>
    <mergeCell ref="K11:L11"/>
    <mergeCell ref="A10:B10"/>
    <mergeCell ref="C10:D10"/>
    <mergeCell ref="E10:F10"/>
    <mergeCell ref="G10:H10"/>
    <mergeCell ref="I10:J10"/>
    <mergeCell ref="K10:L10"/>
    <mergeCell ref="A9:B9"/>
    <mergeCell ref="C9:D9"/>
    <mergeCell ref="E9:F9"/>
    <mergeCell ref="G9:H9"/>
    <mergeCell ref="I9:J9"/>
    <mergeCell ref="K9:L9"/>
    <mergeCell ref="A8:B8"/>
    <mergeCell ref="C8:D8"/>
    <mergeCell ref="E8:F8"/>
    <mergeCell ref="G8:H8"/>
    <mergeCell ref="I8:J8"/>
    <mergeCell ref="K8:L8"/>
    <mergeCell ref="A7:B7"/>
    <mergeCell ref="C7:D7"/>
    <mergeCell ref="E7:F7"/>
    <mergeCell ref="G7:H7"/>
    <mergeCell ref="I7:J7"/>
    <mergeCell ref="K7:L7"/>
    <mergeCell ref="A1:B1"/>
    <mergeCell ref="B2:J2"/>
    <mergeCell ref="C3:H3"/>
    <mergeCell ref="F4:L4"/>
    <mergeCell ref="F5:L5"/>
    <mergeCell ref="A6:F6"/>
    <mergeCell ref="G6:L6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F98DC8-4514-4987-AD1A-1ED99FDE34E9}">
  <dimension ref="A1:N38"/>
  <sheetViews>
    <sheetView topLeftCell="A12" workbookViewId="0">
      <selection activeCell="G41" sqref="G41:H41"/>
    </sheetView>
  </sheetViews>
  <sheetFormatPr defaultRowHeight="18" x14ac:dyDescent="0.55000000000000004"/>
  <cols>
    <col min="1" max="1" width="3.5" customWidth="1"/>
    <col min="4" max="4" width="4.4140625" customWidth="1"/>
    <col min="10" max="10" width="10.4140625" customWidth="1"/>
  </cols>
  <sheetData>
    <row r="1" spans="1:14" x14ac:dyDescent="0.25">
      <c r="A1" s="21" t="s">
        <v>64</v>
      </c>
      <c r="B1" s="22"/>
      <c r="C1" s="22"/>
      <c r="D1" s="22"/>
      <c r="E1" s="22"/>
      <c r="F1" s="22"/>
      <c r="G1" s="22"/>
      <c r="H1" s="22"/>
      <c r="I1" s="22"/>
      <c r="J1" s="22"/>
      <c r="K1" s="23"/>
      <c r="L1" s="23"/>
      <c r="M1" s="23"/>
      <c r="N1" s="23"/>
    </row>
    <row r="2" spans="1:14" x14ac:dyDescent="0.25">
      <c r="A2" s="24"/>
      <c r="B2" s="24"/>
      <c r="C2" s="24"/>
      <c r="D2" s="24"/>
      <c r="E2" s="24"/>
      <c r="F2" s="24"/>
      <c r="G2" s="24"/>
      <c r="H2" s="24"/>
      <c r="I2" s="24"/>
      <c r="J2" s="24"/>
      <c r="K2" s="23"/>
      <c r="L2" s="23"/>
      <c r="M2" s="23"/>
      <c r="N2" s="23"/>
    </row>
    <row r="3" spans="1:14" x14ac:dyDescent="0.25">
      <c r="A3" s="24"/>
      <c r="B3" s="24"/>
      <c r="C3" s="24"/>
      <c r="D3" s="24"/>
      <c r="E3" s="24"/>
      <c r="F3" s="24"/>
      <c r="G3" s="24"/>
      <c r="H3" s="24"/>
      <c r="I3" s="24"/>
      <c r="J3" s="24"/>
      <c r="K3" s="23"/>
      <c r="L3" s="23"/>
      <c r="M3" s="23"/>
      <c r="N3" s="23"/>
    </row>
    <row r="4" spans="1:14" x14ac:dyDescent="0.2">
      <c r="A4" s="25" t="s">
        <v>48</v>
      </c>
      <c r="B4" s="25" t="s">
        <v>49</v>
      </c>
      <c r="C4" s="25"/>
      <c r="D4" s="25"/>
      <c r="E4" s="26"/>
      <c r="F4" s="26"/>
      <c r="G4" s="26"/>
      <c r="H4" s="26"/>
      <c r="I4" s="26"/>
      <c r="J4" s="26"/>
      <c r="K4" s="23"/>
      <c r="L4" s="23"/>
      <c r="M4" s="23"/>
      <c r="N4" s="23"/>
    </row>
    <row r="5" spans="1:14" ht="18.75" customHeight="1" x14ac:dyDescent="0.2">
      <c r="A5" s="25" t="s">
        <v>50</v>
      </c>
      <c r="B5" s="25" t="s">
        <v>67</v>
      </c>
      <c r="C5" s="27"/>
      <c r="D5" s="27"/>
      <c r="E5" s="27"/>
      <c r="F5" s="27"/>
      <c r="G5" s="27"/>
      <c r="H5" s="27"/>
      <c r="I5" s="27"/>
      <c r="J5" s="27"/>
      <c r="K5" s="23"/>
      <c r="L5" s="23"/>
      <c r="M5" s="23"/>
      <c r="N5" s="23"/>
    </row>
    <row r="6" spans="1:14" x14ac:dyDescent="0.2">
      <c r="A6" s="25"/>
      <c r="B6" s="25" t="s">
        <v>68</v>
      </c>
      <c r="C6" s="25"/>
      <c r="D6" s="25"/>
      <c r="E6" s="25"/>
      <c r="F6" s="25"/>
      <c r="G6" s="25"/>
      <c r="H6" s="25"/>
      <c r="I6" s="25"/>
      <c r="J6" s="25"/>
      <c r="K6" s="23"/>
      <c r="L6" s="23"/>
      <c r="M6" s="23"/>
      <c r="N6" s="23"/>
    </row>
    <row r="7" spans="1:14" x14ac:dyDescent="0.2">
      <c r="A7" s="25"/>
      <c r="B7" s="25"/>
      <c r="C7" s="25"/>
      <c r="D7" s="25"/>
      <c r="E7" s="26"/>
      <c r="F7" s="26"/>
      <c r="G7" s="26"/>
      <c r="H7" s="26"/>
      <c r="I7" s="26"/>
      <c r="J7" s="26"/>
      <c r="K7" s="25"/>
      <c r="L7" s="25"/>
      <c r="M7" s="23"/>
      <c r="N7" s="23"/>
    </row>
    <row r="8" spans="1:14" x14ac:dyDescent="0.2">
      <c r="A8" s="25" t="s">
        <v>51</v>
      </c>
      <c r="B8" s="25" t="s">
        <v>52</v>
      </c>
      <c r="C8" s="25"/>
      <c r="D8" s="25"/>
      <c r="E8" s="26"/>
      <c r="F8" s="26"/>
      <c r="G8" s="26"/>
      <c r="H8" s="26"/>
      <c r="I8" s="26"/>
      <c r="J8" s="26"/>
      <c r="K8" s="25"/>
      <c r="L8" s="23"/>
      <c r="M8" s="23"/>
      <c r="N8" s="23"/>
    </row>
    <row r="9" spans="1:14" x14ac:dyDescent="0.2">
      <c r="A9" s="25"/>
      <c r="B9" s="25" t="s">
        <v>53</v>
      </c>
      <c r="C9" s="25"/>
      <c r="D9" s="25"/>
      <c r="E9" s="25"/>
      <c r="F9" s="25"/>
      <c r="G9" s="25"/>
      <c r="H9" s="25"/>
      <c r="I9" s="25"/>
      <c r="J9" s="25"/>
      <c r="K9" s="25"/>
      <c r="L9" s="23"/>
      <c r="M9" s="23"/>
      <c r="N9" s="23"/>
    </row>
    <row r="10" spans="1:14" x14ac:dyDescent="0.2">
      <c r="A10" s="25"/>
      <c r="B10" s="25" t="s">
        <v>66</v>
      </c>
      <c r="C10" s="25"/>
      <c r="D10" s="25"/>
      <c r="E10" s="25"/>
      <c r="F10" s="25"/>
      <c r="G10" s="25"/>
      <c r="H10" s="25"/>
      <c r="I10" s="25"/>
      <c r="J10" s="25"/>
      <c r="K10" s="25"/>
      <c r="L10" s="23"/>
      <c r="M10" s="23"/>
      <c r="N10" s="23"/>
    </row>
    <row r="11" spans="1:14" x14ac:dyDescent="0.2">
      <c r="A11" s="25"/>
      <c r="B11" s="25" t="s">
        <v>65</v>
      </c>
      <c r="C11" s="25"/>
      <c r="D11" s="25"/>
      <c r="E11" s="25"/>
      <c r="F11" s="25"/>
      <c r="G11" s="25"/>
      <c r="H11" s="25"/>
      <c r="I11" s="25"/>
      <c r="J11" s="25"/>
      <c r="K11" s="25"/>
      <c r="L11" s="23"/>
      <c r="M11" s="23"/>
      <c r="N11" s="23"/>
    </row>
    <row r="12" spans="1:14" x14ac:dyDescent="0.2">
      <c r="A12" s="25"/>
      <c r="B12" s="25" t="s">
        <v>69</v>
      </c>
      <c r="C12" s="25"/>
      <c r="D12" s="25"/>
      <c r="E12" s="25"/>
      <c r="F12" s="25"/>
      <c r="G12" s="25"/>
      <c r="H12" s="25"/>
      <c r="I12" s="25"/>
      <c r="J12" s="25"/>
      <c r="K12" s="25"/>
      <c r="L12" s="23"/>
      <c r="M12" s="23"/>
      <c r="N12" s="23"/>
    </row>
    <row r="13" spans="1:14" x14ac:dyDescent="0.2">
      <c r="A13" s="25"/>
      <c r="B13" s="25"/>
      <c r="C13" s="25"/>
      <c r="D13" s="25"/>
      <c r="E13" s="26"/>
      <c r="F13" s="26"/>
      <c r="G13" s="26"/>
      <c r="H13" s="26"/>
      <c r="I13" s="26"/>
      <c r="J13" s="28" t="s">
        <v>54</v>
      </c>
      <c r="K13" s="25"/>
      <c r="L13" s="23"/>
      <c r="M13" s="23"/>
      <c r="N13" s="23"/>
    </row>
    <row r="14" spans="1:14" x14ac:dyDescent="0.2">
      <c r="A14" s="25"/>
      <c r="B14" s="339" t="s">
        <v>55</v>
      </c>
      <c r="C14" s="340"/>
      <c r="D14" s="341"/>
      <c r="E14" s="29" t="s">
        <v>56</v>
      </c>
      <c r="F14" s="29" t="s">
        <v>57</v>
      </c>
      <c r="G14" s="29" t="s">
        <v>58</v>
      </c>
      <c r="H14" s="29" t="s">
        <v>59</v>
      </c>
      <c r="I14" s="342" t="s">
        <v>60</v>
      </c>
      <c r="J14" s="343"/>
      <c r="K14" s="25"/>
      <c r="L14" s="23"/>
      <c r="M14" s="23"/>
      <c r="N14" s="23"/>
    </row>
    <row r="15" spans="1:14" ht="55.5" customHeight="1" x14ac:dyDescent="0.2">
      <c r="A15" s="25"/>
      <c r="B15" s="344" t="s">
        <v>61</v>
      </c>
      <c r="C15" s="345"/>
      <c r="D15" s="346"/>
      <c r="E15" s="45">
        <v>152000</v>
      </c>
      <c r="F15" s="46">
        <v>255000</v>
      </c>
      <c r="G15" s="46">
        <v>0</v>
      </c>
      <c r="H15" s="46">
        <f>SUM(E15:G15)</f>
        <v>407000</v>
      </c>
      <c r="I15" s="347" t="s">
        <v>62</v>
      </c>
      <c r="J15" s="348"/>
      <c r="K15" s="25"/>
      <c r="L15" s="23"/>
      <c r="M15" s="23"/>
      <c r="N15" s="23"/>
    </row>
    <row r="16" spans="1:14" x14ac:dyDescent="0.2">
      <c r="A16" s="25"/>
      <c r="B16" s="30"/>
      <c r="C16" s="31"/>
      <c r="D16" s="32"/>
      <c r="E16" s="33"/>
      <c r="F16" s="34"/>
      <c r="G16" s="33"/>
      <c r="H16" s="33"/>
      <c r="I16" s="30"/>
      <c r="J16" s="32"/>
      <c r="K16" s="25"/>
      <c r="L16" s="23"/>
      <c r="M16" s="23"/>
      <c r="N16" s="23"/>
    </row>
    <row r="17" spans="1:14" x14ac:dyDescent="0.2">
      <c r="A17" s="25"/>
      <c r="B17" s="30"/>
      <c r="C17" s="31"/>
      <c r="D17" s="32"/>
      <c r="E17" s="33"/>
      <c r="F17" s="34"/>
      <c r="G17" s="33"/>
      <c r="H17" s="33"/>
      <c r="I17" s="30"/>
      <c r="J17" s="32"/>
      <c r="K17" s="25"/>
      <c r="L17" s="23"/>
      <c r="M17" s="23"/>
      <c r="N17" s="23"/>
    </row>
    <row r="18" spans="1:14" x14ac:dyDescent="0.2">
      <c r="A18" s="25"/>
      <c r="B18" s="50"/>
      <c r="C18" s="51"/>
      <c r="D18" s="52"/>
      <c r="E18" s="35"/>
      <c r="F18" s="36"/>
      <c r="G18" s="35"/>
      <c r="H18" s="35"/>
      <c r="I18" s="40"/>
      <c r="J18" s="41"/>
      <c r="K18" s="25"/>
      <c r="L18" s="23"/>
      <c r="M18" s="23"/>
      <c r="N18" s="23"/>
    </row>
    <row r="19" spans="1:14" x14ac:dyDescent="0.2">
      <c r="A19" s="25"/>
      <c r="B19" s="37" t="s">
        <v>63</v>
      </c>
      <c r="C19" s="38"/>
      <c r="D19" s="39"/>
      <c r="E19" s="47">
        <f>SUM(E15:E18)</f>
        <v>152000</v>
      </c>
      <c r="F19" s="48">
        <f>SUM(F15:F18)</f>
        <v>255000</v>
      </c>
      <c r="G19" s="49">
        <v>0</v>
      </c>
      <c r="H19" s="49">
        <f>SUM(H15:H18)</f>
        <v>407000</v>
      </c>
      <c r="I19" s="40"/>
      <c r="J19" s="41"/>
      <c r="K19" s="25"/>
      <c r="L19" s="23"/>
      <c r="M19" s="23"/>
      <c r="N19" s="23"/>
    </row>
    <row r="20" spans="1:14" x14ac:dyDescent="0.2">
      <c r="A20" s="42"/>
      <c r="B20" s="42"/>
      <c r="C20" s="42"/>
      <c r="D20" s="42"/>
      <c r="E20" s="42"/>
      <c r="F20" s="42"/>
      <c r="G20" s="43"/>
      <c r="H20" s="43"/>
      <c r="I20" s="43"/>
      <c r="J20" s="43"/>
      <c r="K20" s="44"/>
      <c r="L20" s="44"/>
      <c r="M20" s="23"/>
      <c r="N20" s="23"/>
    </row>
    <row r="21" spans="1:14" x14ac:dyDescent="0.2">
      <c r="A21" s="42"/>
      <c r="B21" s="42"/>
      <c r="C21" s="42"/>
      <c r="D21" s="42"/>
      <c r="E21" s="42"/>
      <c r="F21" s="42"/>
      <c r="G21" s="43"/>
      <c r="H21" s="43"/>
      <c r="I21" s="43"/>
      <c r="J21" s="43"/>
      <c r="K21" s="44"/>
      <c r="L21" s="44"/>
      <c r="M21" s="23"/>
      <c r="N21" s="23"/>
    </row>
    <row r="22" spans="1:14" x14ac:dyDescent="0.2">
      <c r="A22" s="42"/>
      <c r="B22" s="42"/>
      <c r="C22" s="42"/>
      <c r="D22" s="42"/>
      <c r="E22" s="42"/>
      <c r="F22" s="42"/>
      <c r="G22" s="43"/>
      <c r="H22" s="43"/>
      <c r="I22" s="43"/>
      <c r="J22" s="43"/>
      <c r="K22" s="44"/>
      <c r="L22" s="44"/>
      <c r="M22" s="23"/>
      <c r="N22" s="23"/>
    </row>
    <row r="23" spans="1:14" x14ac:dyDescent="0.2">
      <c r="A23" s="42"/>
      <c r="B23" s="42"/>
      <c r="C23" s="42"/>
      <c r="D23" s="42"/>
      <c r="E23" s="42"/>
      <c r="F23" s="42"/>
      <c r="G23" s="43"/>
      <c r="H23" s="43"/>
      <c r="I23" s="43"/>
      <c r="J23" s="43"/>
      <c r="K23" s="44"/>
      <c r="L23" s="44"/>
      <c r="M23" s="23"/>
      <c r="N23" s="23"/>
    </row>
    <row r="24" spans="1:14" x14ac:dyDescent="0.2">
      <c r="A24" s="42"/>
      <c r="B24" s="42"/>
      <c r="C24" s="42"/>
      <c r="D24" s="42"/>
      <c r="E24" s="42"/>
      <c r="F24" s="42"/>
      <c r="G24" s="43"/>
      <c r="H24" s="43"/>
      <c r="I24" s="43"/>
      <c r="J24" s="43"/>
      <c r="K24" s="44"/>
      <c r="L24" s="44"/>
      <c r="M24" s="23"/>
      <c r="N24" s="23"/>
    </row>
    <row r="25" spans="1:14" x14ac:dyDescent="0.2">
      <c r="A25" s="42"/>
      <c r="B25" s="42"/>
      <c r="C25" s="42"/>
      <c r="D25" s="42"/>
      <c r="E25" s="42"/>
      <c r="F25" s="42"/>
      <c r="G25" s="43"/>
      <c r="H25" s="43"/>
      <c r="I25" s="43"/>
      <c r="J25" s="43"/>
      <c r="K25" s="44"/>
      <c r="L25" s="44"/>
      <c r="M25" s="23"/>
      <c r="N25" s="23"/>
    </row>
    <row r="26" spans="1:14" x14ac:dyDescent="0.2">
      <c r="A26" s="42"/>
      <c r="B26" s="42"/>
      <c r="C26" s="42"/>
      <c r="D26" s="42"/>
      <c r="E26" s="42"/>
      <c r="F26" s="25"/>
      <c r="G26" s="43"/>
      <c r="H26" s="43"/>
      <c r="I26" s="43"/>
      <c r="J26" s="43"/>
      <c r="K26" s="44"/>
      <c r="L26" s="44"/>
      <c r="M26" s="23"/>
      <c r="N26" s="23"/>
    </row>
    <row r="27" spans="1:14" x14ac:dyDescent="0.45">
      <c r="A27" s="42"/>
      <c r="B27" s="42"/>
      <c r="C27" s="42"/>
      <c r="D27" s="42"/>
      <c r="E27" s="42"/>
      <c r="G27" s="54"/>
      <c r="H27" s="43"/>
      <c r="I27" s="43"/>
      <c r="J27" s="43"/>
      <c r="K27" s="44"/>
      <c r="L27" s="44"/>
      <c r="M27" s="23"/>
      <c r="N27" s="23"/>
    </row>
    <row r="38" spans="6:6" x14ac:dyDescent="0.2">
      <c r="F38" s="53"/>
    </row>
  </sheetData>
  <mergeCells count="4">
    <mergeCell ref="B14:D14"/>
    <mergeCell ref="I14:J14"/>
    <mergeCell ref="B15:D15"/>
    <mergeCell ref="I15:J15"/>
  </mergeCells>
  <phoneticPr fontId="2"/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256AC2-44BD-4E52-945C-980BC47A6F34}">
  <dimension ref="A1:O41"/>
  <sheetViews>
    <sheetView topLeftCell="A27" workbookViewId="0">
      <selection activeCell="G41" sqref="G41:H41"/>
    </sheetView>
  </sheetViews>
  <sheetFormatPr defaultRowHeight="13" x14ac:dyDescent="0.55000000000000004"/>
  <cols>
    <col min="1" max="1" width="3.33203125" style="56" customWidth="1"/>
    <col min="2" max="2" width="2.83203125" style="56" customWidth="1"/>
    <col min="3" max="3" width="2.5" style="56" customWidth="1"/>
    <col min="4" max="4" width="7.25" style="56" customWidth="1"/>
    <col min="5" max="7" width="8.6640625" style="56"/>
    <col min="8" max="8" width="4.08203125" style="56" customWidth="1"/>
    <col min="9" max="9" width="2.08203125" style="56" customWidth="1"/>
    <col min="10" max="10" width="8" style="56" customWidth="1"/>
    <col min="11" max="11" width="1.9140625" style="56" customWidth="1"/>
    <col min="12" max="12" width="6.4140625" style="56" customWidth="1"/>
    <col min="13" max="13" width="4.4140625" style="56" customWidth="1"/>
    <col min="14" max="14" width="5.83203125" style="56" customWidth="1"/>
    <col min="15" max="15" width="4.4140625" style="56" customWidth="1"/>
    <col min="16" max="16384" width="8.6640625" style="56"/>
  </cols>
  <sheetData>
    <row r="1" spans="1:15" x14ac:dyDescent="0.55000000000000004">
      <c r="A1" s="252"/>
      <c r="B1" s="252"/>
      <c r="C1" s="252"/>
      <c r="D1" s="252"/>
    </row>
    <row r="2" spans="1:15" ht="24.5" customHeight="1" x14ac:dyDescent="0.4">
      <c r="A2" s="144"/>
      <c r="B2" s="1"/>
      <c r="C2" s="1"/>
      <c r="D2" s="253" t="s">
        <v>133</v>
      </c>
      <c r="E2" s="365"/>
      <c r="F2" s="365"/>
      <c r="G2" s="365"/>
      <c r="H2" s="365"/>
      <c r="I2" s="365"/>
      <c r="J2" s="365"/>
      <c r="K2" s="365"/>
      <c r="L2" s="366"/>
      <c r="M2" s="366"/>
      <c r="N2" s="145"/>
      <c r="O2" s="145"/>
    </row>
    <row r="3" spans="1:15" ht="15.5" customHeight="1" x14ac:dyDescent="0.2">
      <c r="A3" s="58"/>
      <c r="B3" s="58"/>
      <c r="C3" s="58"/>
      <c r="D3" s="58"/>
      <c r="E3" s="367" t="s">
        <v>134</v>
      </c>
      <c r="F3" s="368"/>
      <c r="G3" s="368"/>
      <c r="H3" s="368"/>
      <c r="I3" s="368"/>
      <c r="J3" s="368"/>
      <c r="K3" s="146"/>
      <c r="L3" s="146"/>
      <c r="M3" s="146"/>
      <c r="N3" s="146"/>
      <c r="O3" s="146"/>
    </row>
    <row r="4" spans="1:15" ht="21" customHeight="1" x14ac:dyDescent="0.55000000000000004">
      <c r="A4" s="59"/>
      <c r="B4" s="59"/>
      <c r="C4" s="59"/>
      <c r="D4" s="59"/>
      <c r="E4" s="59"/>
      <c r="F4" s="147"/>
      <c r="G4" s="369" t="s">
        <v>135</v>
      </c>
      <c r="H4" s="370"/>
      <c r="I4" s="370"/>
      <c r="J4" s="370"/>
      <c r="K4" s="370"/>
      <c r="L4" s="370"/>
      <c r="M4" s="370"/>
      <c r="N4" s="370"/>
      <c r="O4" s="370"/>
    </row>
    <row r="5" spans="1:15" ht="14" customHeight="1" x14ac:dyDescent="0.2">
      <c r="A5" s="61" t="s">
        <v>136</v>
      </c>
      <c r="B5" s="148"/>
      <c r="C5" s="148"/>
      <c r="D5" s="148"/>
      <c r="E5" s="59"/>
      <c r="F5" s="59"/>
      <c r="G5" s="371" t="s">
        <v>137</v>
      </c>
      <c r="H5" s="372"/>
      <c r="I5" s="372"/>
      <c r="J5" s="372"/>
      <c r="K5" s="372"/>
      <c r="L5" s="372"/>
      <c r="M5" s="372"/>
      <c r="N5" s="372"/>
      <c r="O5" s="372"/>
    </row>
    <row r="6" spans="1:15" ht="18" customHeight="1" x14ac:dyDescent="0.55000000000000004">
      <c r="A6" s="256" t="s">
        <v>138</v>
      </c>
      <c r="B6" s="257"/>
      <c r="C6" s="257"/>
      <c r="D6" s="257"/>
      <c r="E6" s="257"/>
      <c r="F6" s="257"/>
      <c r="G6" s="257"/>
      <c r="H6" s="258"/>
      <c r="I6" s="149"/>
      <c r="J6" s="150" t="s">
        <v>139</v>
      </c>
      <c r="K6" s="150"/>
      <c r="L6" s="373" t="s">
        <v>140</v>
      </c>
      <c r="M6" s="374"/>
      <c r="N6" s="257" t="s">
        <v>141</v>
      </c>
      <c r="O6" s="258"/>
    </row>
    <row r="7" spans="1:15" ht="18" customHeight="1" x14ac:dyDescent="0.2">
      <c r="A7" s="151" t="s">
        <v>142</v>
      </c>
      <c r="B7" s="152"/>
      <c r="C7" s="152"/>
      <c r="D7" s="152"/>
      <c r="E7" s="152"/>
      <c r="F7" s="152"/>
      <c r="G7" s="152"/>
      <c r="H7" s="153"/>
      <c r="I7" s="154"/>
      <c r="J7" s="155"/>
      <c r="K7" s="155"/>
      <c r="L7" s="156"/>
      <c r="M7" s="157"/>
      <c r="N7" s="146"/>
      <c r="O7" s="158"/>
    </row>
    <row r="8" spans="1:15" ht="18" customHeight="1" x14ac:dyDescent="0.2">
      <c r="A8" s="159" t="s">
        <v>143</v>
      </c>
      <c r="B8" s="160"/>
      <c r="C8" s="160"/>
      <c r="D8" s="160"/>
      <c r="E8" s="160"/>
      <c r="F8" s="160"/>
      <c r="G8" s="160"/>
      <c r="H8" s="161"/>
      <c r="I8" s="162"/>
      <c r="J8" s="163"/>
      <c r="K8" s="163"/>
      <c r="L8" s="164"/>
      <c r="M8" s="165"/>
      <c r="N8" s="166"/>
      <c r="O8" s="167"/>
    </row>
    <row r="9" spans="1:15" ht="18" customHeight="1" x14ac:dyDescent="0.2">
      <c r="A9" s="159"/>
      <c r="B9" s="76" t="s">
        <v>144</v>
      </c>
      <c r="C9" s="76"/>
      <c r="D9" s="76"/>
      <c r="E9" s="160"/>
      <c r="F9" s="160"/>
      <c r="G9" s="160"/>
      <c r="H9" s="161"/>
      <c r="I9" s="162"/>
      <c r="J9" s="168">
        <v>10000</v>
      </c>
      <c r="K9" s="168"/>
      <c r="L9" s="169"/>
      <c r="M9" s="170"/>
      <c r="N9" s="166"/>
      <c r="O9" s="167"/>
    </row>
    <row r="10" spans="1:15" ht="18" customHeight="1" x14ac:dyDescent="0.2">
      <c r="A10" s="159"/>
      <c r="B10" s="76" t="s">
        <v>145</v>
      </c>
      <c r="C10" s="76"/>
      <c r="D10" s="76"/>
      <c r="E10" s="160" t="s">
        <v>146</v>
      </c>
      <c r="F10" s="160"/>
      <c r="G10" s="160"/>
      <c r="H10" s="161"/>
      <c r="I10" s="162"/>
      <c r="J10" s="168">
        <v>915317</v>
      </c>
      <c r="K10" s="168"/>
      <c r="L10" s="169"/>
      <c r="M10" s="170"/>
      <c r="N10" s="166"/>
      <c r="O10" s="167"/>
    </row>
    <row r="11" spans="1:15" ht="18" customHeight="1" x14ac:dyDescent="0.2">
      <c r="A11" s="159"/>
      <c r="B11" s="160"/>
      <c r="C11" s="160"/>
      <c r="D11" s="160" t="s">
        <v>147</v>
      </c>
      <c r="E11" s="76"/>
      <c r="F11" s="76"/>
      <c r="G11" s="160"/>
      <c r="H11" s="171"/>
      <c r="I11" s="172" t="s">
        <v>148</v>
      </c>
      <c r="J11" s="168">
        <v>514314</v>
      </c>
      <c r="K11" s="173" t="s">
        <v>149</v>
      </c>
      <c r="L11" s="169"/>
      <c r="M11" s="170"/>
      <c r="N11" s="174"/>
      <c r="O11" s="175"/>
    </row>
    <row r="12" spans="1:15" ht="18" customHeight="1" x14ac:dyDescent="0.2">
      <c r="A12" s="159"/>
      <c r="B12" s="160"/>
      <c r="C12" s="160"/>
      <c r="D12" s="160" t="s">
        <v>150</v>
      </c>
      <c r="E12" s="76"/>
      <c r="F12" s="160"/>
      <c r="G12" s="160"/>
      <c r="H12" s="171"/>
      <c r="I12" s="172" t="s">
        <v>148</v>
      </c>
      <c r="J12" s="168">
        <v>399000</v>
      </c>
      <c r="K12" s="173" t="s">
        <v>149</v>
      </c>
      <c r="L12" s="169"/>
      <c r="M12" s="170"/>
      <c r="N12" s="174"/>
      <c r="O12" s="175"/>
    </row>
    <row r="13" spans="1:15" ht="18" customHeight="1" x14ac:dyDescent="0.2">
      <c r="A13" s="159"/>
      <c r="B13" s="160"/>
      <c r="C13" s="160"/>
      <c r="D13" s="160" t="s">
        <v>151</v>
      </c>
      <c r="E13" s="76"/>
      <c r="F13" s="160"/>
      <c r="G13" s="176"/>
      <c r="H13" s="177"/>
      <c r="I13" s="172" t="s">
        <v>148</v>
      </c>
      <c r="J13" s="168">
        <v>1003</v>
      </c>
      <c r="K13" s="173" t="s">
        <v>149</v>
      </c>
      <c r="L13" s="169"/>
      <c r="M13" s="170"/>
      <c r="N13" s="174"/>
      <c r="O13" s="175"/>
    </row>
    <row r="14" spans="1:15" ht="18" customHeight="1" x14ac:dyDescent="0.2">
      <c r="A14" s="159"/>
      <c r="B14" s="160"/>
      <c r="C14" s="160"/>
      <c r="D14" s="160" t="s">
        <v>152</v>
      </c>
      <c r="E14" s="76"/>
      <c r="F14" s="160"/>
      <c r="G14" s="176"/>
      <c r="H14" s="177"/>
      <c r="I14" s="172" t="s">
        <v>148</v>
      </c>
      <c r="J14" s="168">
        <v>1000</v>
      </c>
      <c r="K14" s="173" t="s">
        <v>149</v>
      </c>
      <c r="L14" s="169"/>
      <c r="M14" s="170"/>
      <c r="N14" s="174"/>
      <c r="O14" s="175"/>
    </row>
    <row r="15" spans="1:15" ht="18" customHeight="1" x14ac:dyDescent="0.2">
      <c r="A15" s="159"/>
      <c r="B15" s="160"/>
      <c r="C15" s="160"/>
      <c r="D15" s="160"/>
      <c r="E15" s="160"/>
      <c r="F15" s="160"/>
      <c r="G15" s="160"/>
      <c r="H15" s="161"/>
      <c r="I15" s="159"/>
      <c r="J15" s="168"/>
      <c r="K15" s="173"/>
      <c r="L15" s="169"/>
      <c r="M15" s="170"/>
      <c r="N15" s="174"/>
      <c r="O15" s="175"/>
    </row>
    <row r="16" spans="1:15" ht="18" customHeight="1" x14ac:dyDescent="0.2">
      <c r="A16" s="159"/>
      <c r="B16" s="76" t="s">
        <v>153</v>
      </c>
      <c r="C16" s="76"/>
      <c r="D16" s="76"/>
      <c r="E16" s="160"/>
      <c r="F16" s="160"/>
      <c r="G16" s="160"/>
      <c r="H16" s="161"/>
      <c r="I16" s="159"/>
      <c r="J16" s="168">
        <v>10805</v>
      </c>
      <c r="K16" s="173"/>
      <c r="L16" s="169"/>
      <c r="M16" s="170"/>
      <c r="N16" s="166"/>
      <c r="O16" s="167"/>
    </row>
    <row r="17" spans="1:15" ht="18" customHeight="1" x14ac:dyDescent="0.2">
      <c r="A17" s="159"/>
      <c r="B17" s="160"/>
      <c r="C17" s="160"/>
      <c r="D17" s="357" t="s">
        <v>154</v>
      </c>
      <c r="E17" s="357"/>
      <c r="F17" s="357"/>
      <c r="G17" s="357"/>
      <c r="H17" s="161"/>
      <c r="I17" s="172" t="s">
        <v>148</v>
      </c>
      <c r="J17" s="168">
        <v>9485</v>
      </c>
      <c r="K17" s="173" t="s">
        <v>149</v>
      </c>
      <c r="L17" s="169"/>
      <c r="M17" s="170"/>
      <c r="N17" s="166"/>
      <c r="O17" s="167"/>
    </row>
    <row r="18" spans="1:15" ht="18" customHeight="1" x14ac:dyDescent="0.2">
      <c r="A18" s="159"/>
      <c r="B18" s="160"/>
      <c r="C18" s="160"/>
      <c r="D18" s="357" t="s">
        <v>155</v>
      </c>
      <c r="E18" s="357"/>
      <c r="F18" s="357"/>
      <c r="G18" s="357"/>
      <c r="H18" s="161"/>
      <c r="I18" s="172" t="s">
        <v>148</v>
      </c>
      <c r="J18" s="168">
        <v>1320</v>
      </c>
      <c r="K18" s="173" t="s">
        <v>149</v>
      </c>
      <c r="L18" s="169"/>
      <c r="M18" s="170"/>
      <c r="N18" s="166"/>
      <c r="O18" s="167"/>
    </row>
    <row r="19" spans="1:15" ht="18" customHeight="1" x14ac:dyDescent="0.2">
      <c r="A19" s="159"/>
      <c r="B19" s="160"/>
      <c r="C19" s="160"/>
      <c r="D19" s="160"/>
      <c r="E19" s="160"/>
      <c r="F19" s="160"/>
      <c r="G19" s="160"/>
      <c r="H19" s="161"/>
      <c r="I19" s="159"/>
      <c r="J19" s="168"/>
      <c r="K19" s="173"/>
      <c r="L19" s="169"/>
      <c r="M19" s="170"/>
      <c r="N19" s="174"/>
      <c r="O19" s="175"/>
    </row>
    <row r="20" spans="1:15" ht="18" customHeight="1" x14ac:dyDescent="0.55000000000000004">
      <c r="A20" s="159"/>
      <c r="B20" s="160" t="s">
        <v>156</v>
      </c>
      <c r="C20" s="160"/>
      <c r="D20" s="160"/>
      <c r="E20" s="160"/>
      <c r="F20" s="160"/>
      <c r="G20" s="160"/>
      <c r="H20" s="161"/>
      <c r="I20" s="159"/>
      <c r="J20" s="168"/>
      <c r="K20" s="173"/>
      <c r="L20" s="358">
        <f>SUM(J9,J10,J16)</f>
        <v>936122</v>
      </c>
      <c r="M20" s="359"/>
      <c r="N20" s="178"/>
      <c r="O20" s="179"/>
    </row>
    <row r="21" spans="1:15" ht="18" customHeight="1" x14ac:dyDescent="0.2">
      <c r="A21" s="159"/>
      <c r="B21" s="160"/>
      <c r="C21" s="160"/>
      <c r="D21" s="160"/>
      <c r="E21" s="160"/>
      <c r="F21" s="160"/>
      <c r="G21" s="160"/>
      <c r="H21" s="161"/>
      <c r="I21" s="159"/>
      <c r="J21" s="168"/>
      <c r="K21" s="173"/>
      <c r="L21" s="180"/>
      <c r="M21" s="181"/>
      <c r="N21" s="178"/>
      <c r="O21" s="179"/>
    </row>
    <row r="22" spans="1:15" ht="18" customHeight="1" x14ac:dyDescent="0.2">
      <c r="A22" s="159"/>
      <c r="B22" s="160" t="s">
        <v>157</v>
      </c>
      <c r="C22" s="160"/>
      <c r="D22" s="160"/>
      <c r="E22" s="160"/>
      <c r="F22" s="160"/>
      <c r="G22" s="160"/>
      <c r="H22" s="161"/>
      <c r="I22" s="159"/>
      <c r="J22" s="168"/>
      <c r="K22" s="173"/>
      <c r="L22" s="180"/>
      <c r="M22" s="181"/>
      <c r="N22" s="178"/>
      <c r="O22" s="179"/>
    </row>
    <row r="23" spans="1:15" ht="18" customHeight="1" x14ac:dyDescent="0.2">
      <c r="A23" s="159"/>
      <c r="B23" s="160" t="s">
        <v>158</v>
      </c>
      <c r="C23" s="160"/>
      <c r="D23" s="160"/>
      <c r="E23" s="160"/>
      <c r="F23" s="160"/>
      <c r="G23" s="160"/>
      <c r="H23" s="161"/>
      <c r="I23" s="159"/>
      <c r="J23" s="168">
        <v>0</v>
      </c>
      <c r="K23" s="173"/>
      <c r="L23" s="180">
        <f>SUM(J23)</f>
        <v>0</v>
      </c>
      <c r="M23" s="181"/>
      <c r="N23" s="178"/>
      <c r="O23" s="179"/>
    </row>
    <row r="24" spans="1:15" ht="18" customHeight="1" x14ac:dyDescent="0.2">
      <c r="A24" s="159"/>
      <c r="B24" s="160"/>
      <c r="C24" s="160"/>
      <c r="D24" s="160"/>
      <c r="E24" s="160"/>
      <c r="F24" s="160"/>
      <c r="G24" s="160"/>
      <c r="H24" s="161"/>
      <c r="I24" s="159"/>
      <c r="J24" s="168"/>
      <c r="K24" s="173"/>
      <c r="L24" s="180"/>
      <c r="M24" s="181"/>
      <c r="N24" s="178"/>
      <c r="O24" s="179"/>
    </row>
    <row r="25" spans="1:15" ht="18" customHeight="1" x14ac:dyDescent="0.55000000000000004">
      <c r="A25" s="182"/>
      <c r="B25" s="183" t="s">
        <v>159</v>
      </c>
      <c r="C25" s="183"/>
      <c r="D25" s="183"/>
      <c r="E25" s="183"/>
      <c r="F25" s="184" t="s">
        <v>160</v>
      </c>
      <c r="G25" s="183"/>
      <c r="H25" s="185"/>
      <c r="I25" s="186"/>
      <c r="J25" s="187"/>
      <c r="K25" s="187"/>
      <c r="L25" s="188"/>
      <c r="M25" s="189"/>
      <c r="N25" s="360">
        <f>SUM(L20,L23)</f>
        <v>936122</v>
      </c>
      <c r="O25" s="350"/>
    </row>
    <row r="26" spans="1:15" ht="18" customHeight="1" x14ac:dyDescent="0.2">
      <c r="A26" s="190"/>
      <c r="B26" s="191"/>
      <c r="C26" s="191"/>
      <c r="D26" s="191"/>
      <c r="E26" s="191"/>
      <c r="F26" s="191"/>
      <c r="G26" s="191"/>
      <c r="H26" s="153"/>
      <c r="I26" s="154"/>
      <c r="J26" s="192"/>
      <c r="K26" s="192"/>
      <c r="L26" s="156"/>
      <c r="M26" s="157"/>
      <c r="N26" s="193"/>
      <c r="O26" s="194"/>
    </row>
    <row r="27" spans="1:15" ht="18" customHeight="1" x14ac:dyDescent="0.2">
      <c r="A27" s="195" t="s">
        <v>161</v>
      </c>
      <c r="B27" s="196"/>
      <c r="C27" s="196"/>
      <c r="D27" s="196"/>
      <c r="E27" s="160"/>
      <c r="F27" s="160"/>
      <c r="G27" s="160"/>
      <c r="H27" s="161"/>
      <c r="I27" s="162"/>
      <c r="J27" s="168"/>
      <c r="K27" s="168"/>
      <c r="L27" s="169"/>
      <c r="M27" s="170"/>
      <c r="N27" s="174"/>
      <c r="O27" s="175"/>
    </row>
    <row r="28" spans="1:15" ht="18" customHeight="1" x14ac:dyDescent="0.2">
      <c r="A28" s="159" t="s">
        <v>162</v>
      </c>
      <c r="B28" s="76"/>
      <c r="C28" s="160"/>
      <c r="D28" s="160"/>
      <c r="E28" s="160"/>
      <c r="F28" s="160"/>
      <c r="G28" s="160"/>
      <c r="H28" s="161"/>
      <c r="I28" s="162"/>
      <c r="J28" s="168"/>
      <c r="K28" s="168"/>
      <c r="L28" s="169"/>
      <c r="M28" s="170"/>
      <c r="N28" s="174"/>
      <c r="O28" s="175"/>
    </row>
    <row r="29" spans="1:15" ht="18" customHeight="1" x14ac:dyDescent="0.2">
      <c r="A29" s="159"/>
      <c r="B29" s="76" t="s">
        <v>163</v>
      </c>
      <c r="C29" s="76"/>
      <c r="D29" s="76"/>
      <c r="E29" s="160"/>
      <c r="F29" s="160"/>
      <c r="G29" s="160"/>
      <c r="H29" s="161"/>
      <c r="I29" s="162"/>
      <c r="J29" s="168">
        <v>0</v>
      </c>
      <c r="K29" s="168"/>
      <c r="L29" s="169"/>
      <c r="M29" s="170"/>
      <c r="N29" s="197"/>
      <c r="O29" s="198"/>
    </row>
    <row r="30" spans="1:15" ht="18" customHeight="1" x14ac:dyDescent="0.2">
      <c r="A30" s="159"/>
      <c r="B30" s="160"/>
      <c r="C30" s="76"/>
      <c r="D30" s="76"/>
      <c r="E30" s="76"/>
      <c r="F30" s="76"/>
      <c r="G30" s="160"/>
      <c r="H30" s="161"/>
      <c r="I30" s="172"/>
      <c r="J30" s="168"/>
      <c r="K30" s="173"/>
      <c r="L30" s="169"/>
      <c r="M30" s="170"/>
      <c r="N30" s="197"/>
      <c r="O30" s="198"/>
    </row>
    <row r="31" spans="1:15" ht="18" customHeight="1" x14ac:dyDescent="0.2">
      <c r="A31" s="159"/>
      <c r="B31" s="160"/>
      <c r="C31" s="176"/>
      <c r="D31" s="176"/>
      <c r="E31" s="176"/>
      <c r="F31" s="176"/>
      <c r="G31" s="160"/>
      <c r="H31" s="161"/>
      <c r="I31" s="162"/>
      <c r="J31" s="168"/>
      <c r="K31" s="168"/>
      <c r="L31" s="169"/>
      <c r="M31" s="170"/>
      <c r="N31" s="197"/>
      <c r="O31" s="198"/>
    </row>
    <row r="32" spans="1:15" ht="18" customHeight="1" x14ac:dyDescent="0.55000000000000004">
      <c r="A32" s="159"/>
      <c r="B32" s="160" t="s">
        <v>164</v>
      </c>
      <c r="C32" s="160"/>
      <c r="D32" s="160"/>
      <c r="E32" s="160"/>
      <c r="F32" s="160"/>
      <c r="G32" s="160"/>
      <c r="H32" s="161"/>
      <c r="I32" s="162"/>
      <c r="J32" s="168"/>
      <c r="K32" s="168"/>
      <c r="L32" s="361">
        <f>SUM(J29)</f>
        <v>0</v>
      </c>
      <c r="M32" s="362"/>
      <c r="N32" s="197"/>
      <c r="O32" s="198"/>
    </row>
    <row r="33" spans="1:15" ht="18" customHeight="1" x14ac:dyDescent="0.2">
      <c r="A33" s="159"/>
      <c r="B33" s="160" t="s">
        <v>165</v>
      </c>
      <c r="C33" s="160"/>
      <c r="D33" s="160"/>
      <c r="E33" s="160"/>
      <c r="F33" s="160"/>
      <c r="G33" s="160"/>
      <c r="H33" s="199"/>
      <c r="I33" s="162"/>
      <c r="J33" s="168"/>
      <c r="K33" s="168"/>
      <c r="L33" s="169"/>
      <c r="M33" s="170"/>
      <c r="N33" s="197"/>
      <c r="O33" s="167"/>
    </row>
    <row r="34" spans="1:15" ht="18" customHeight="1" x14ac:dyDescent="0.55000000000000004">
      <c r="A34" s="159"/>
      <c r="B34" s="160" t="s">
        <v>166</v>
      </c>
      <c r="C34" s="160"/>
      <c r="D34" s="160"/>
      <c r="E34" s="160"/>
      <c r="F34" s="160"/>
      <c r="G34" s="160"/>
      <c r="H34" s="199"/>
      <c r="I34" s="162"/>
      <c r="J34" s="168">
        <v>0</v>
      </c>
      <c r="K34" s="168"/>
      <c r="L34" s="363">
        <f>SUM(J34)</f>
        <v>0</v>
      </c>
      <c r="M34" s="364"/>
      <c r="N34" s="197"/>
      <c r="O34" s="167"/>
    </row>
    <row r="35" spans="1:15" ht="18" customHeight="1" x14ac:dyDescent="0.2">
      <c r="A35" s="159"/>
      <c r="B35" s="160"/>
      <c r="C35" s="160"/>
      <c r="D35" s="160"/>
      <c r="E35" s="160"/>
      <c r="F35" s="160"/>
      <c r="G35" s="160"/>
      <c r="H35" s="199"/>
      <c r="I35" s="162"/>
      <c r="J35" s="168"/>
      <c r="K35" s="168"/>
      <c r="L35" s="169"/>
      <c r="M35" s="170"/>
      <c r="N35" s="197"/>
      <c r="O35" s="167"/>
    </row>
    <row r="36" spans="1:15" ht="18" customHeight="1" x14ac:dyDescent="0.55000000000000004">
      <c r="A36" s="182"/>
      <c r="B36" s="183" t="s">
        <v>167</v>
      </c>
      <c r="C36" s="183"/>
      <c r="D36" s="183"/>
      <c r="E36" s="183"/>
      <c r="F36" s="184" t="s">
        <v>168</v>
      </c>
      <c r="G36" s="183"/>
      <c r="H36" s="200"/>
      <c r="I36" s="186"/>
      <c r="J36" s="187"/>
      <c r="K36" s="187"/>
      <c r="L36" s="201"/>
      <c r="M36" s="202"/>
      <c r="N36" s="349">
        <f>SUM(L32,L34)</f>
        <v>0</v>
      </c>
      <c r="O36" s="350"/>
    </row>
    <row r="37" spans="1:15" ht="18" customHeight="1" x14ac:dyDescent="0.55000000000000004">
      <c r="A37" s="203" t="s">
        <v>169</v>
      </c>
      <c r="B37" s="204"/>
      <c r="C37" s="204"/>
      <c r="D37" s="204"/>
      <c r="E37" s="204"/>
      <c r="F37" s="205" t="s">
        <v>170</v>
      </c>
      <c r="G37" s="204"/>
      <c r="H37" s="206"/>
      <c r="I37" s="207"/>
      <c r="J37" s="208"/>
      <c r="K37" s="208"/>
      <c r="L37" s="209"/>
      <c r="M37" s="210"/>
      <c r="N37" s="351">
        <f>SUM(N25)+N36</f>
        <v>936122</v>
      </c>
      <c r="O37" s="352"/>
    </row>
    <row r="38" spans="1:15" ht="18" x14ac:dyDescent="0.55000000000000004">
      <c r="A38" s="217" t="s">
        <v>171</v>
      </c>
      <c r="B38" s="353"/>
      <c r="C38" s="353"/>
      <c r="D38" s="353"/>
      <c r="E38" s="353"/>
      <c r="F38" s="353"/>
      <c r="G38" s="353"/>
      <c r="H38" s="353"/>
      <c r="I38" s="353"/>
      <c r="J38" s="353"/>
      <c r="K38" s="353"/>
      <c r="L38" s="353"/>
      <c r="M38" s="353"/>
      <c r="N38" s="354"/>
      <c r="O38" s="354"/>
    </row>
    <row r="41" spans="1:15" ht="17.5" customHeight="1" x14ac:dyDescent="0.55000000000000004">
      <c r="G41" s="355"/>
      <c r="H41" s="356"/>
    </row>
  </sheetData>
  <mergeCells count="18">
    <mergeCell ref="A6:H6"/>
    <mergeCell ref="L6:M6"/>
    <mergeCell ref="N6:O6"/>
    <mergeCell ref="A1:D1"/>
    <mergeCell ref="D2:M2"/>
    <mergeCell ref="E3:J3"/>
    <mergeCell ref="G4:O4"/>
    <mergeCell ref="G5:O5"/>
    <mergeCell ref="N36:O36"/>
    <mergeCell ref="N37:O37"/>
    <mergeCell ref="A38:O38"/>
    <mergeCell ref="G41:H41"/>
    <mergeCell ref="D17:G17"/>
    <mergeCell ref="D18:G18"/>
    <mergeCell ref="L20:M20"/>
    <mergeCell ref="N25:O25"/>
    <mergeCell ref="L32:M32"/>
    <mergeCell ref="L34:M34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活動計算書</vt:lpstr>
      <vt:lpstr>貸借対照表</vt:lpstr>
      <vt:lpstr>計算書類の注記</vt:lpstr>
      <vt:lpstr>財産目録</vt:lpstr>
      <vt:lpstr>活動計算書!Print_Area</vt:lpstr>
      <vt:lpstr>財産目録!Print_Area</vt:lpstr>
      <vt:lpstr>貸借対照表!Print_Area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菊川昭夫</dc:creator>
  <cp:lastModifiedBy>菊川昭夫</cp:lastModifiedBy>
  <cp:lastPrinted>2022-04-21T09:11:21Z</cp:lastPrinted>
  <dcterms:created xsi:type="dcterms:W3CDTF">2019-04-04T06:06:21Z</dcterms:created>
  <dcterms:modified xsi:type="dcterms:W3CDTF">2022-04-21T09:12:08Z</dcterms:modified>
</cp:coreProperties>
</file>